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75" windowWidth="15450" windowHeight="10200" activeTab="1"/>
  </bookViews>
  <sheets>
    <sheet name="Пр.1" sheetId="1" r:id="rId1"/>
    <sheet name="Пр.2" sheetId="2" r:id="rId2"/>
  </sheets>
  <definedNames>
    <definedName name="_xlnm._FilterDatabase" localSheetId="0" hidden="1">'Пр.1'!$A$4:$F$124</definedName>
    <definedName name="APPT" localSheetId="0">'Пр.1'!$B$14</definedName>
    <definedName name="FIO" localSheetId="0">'Пр.1'!$F$14</definedName>
    <definedName name="SIGN" localSheetId="0">'Пр.1'!$B$14:$H$15</definedName>
    <definedName name="_xlnm.Print_Titles" localSheetId="0">'Пр.1'!$2:$4</definedName>
    <definedName name="_xlnm.Print_Titles" localSheetId="1">'Пр.2'!$10:$11</definedName>
  </definedNames>
  <calcPr fullCalcOnLoad="1"/>
</workbook>
</file>

<file path=xl/sharedStrings.xml><?xml version="1.0" encoding="utf-8"?>
<sst xmlns="http://schemas.openxmlformats.org/spreadsheetml/2006/main" count="586" uniqueCount="249">
  <si>
    <t/>
  </si>
  <si>
    <t>001</t>
  </si>
  <si>
    <t>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</si>
  <si>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</si>
  <si>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</si>
  <si>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</si>
  <si>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</si>
  <si>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</si>
  <si>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</si>
  <si>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</si>
  <si>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</si>
  <si>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</si>
  <si>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</si>
  <si>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</si>
  <si>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</si>
  <si>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</si>
  <si>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(доходы от сдачи в аренду нежилых помещений)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</si>
  <si>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(доходы от сдачи в аренду жилых помещений)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</si>
  <si>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(доходы, полученные от физических лиц за пользование жилым помещением, предоставленным по договору найма)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</si>
  <si>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</si>
  <si>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</si>
  <si>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</si>
  <si>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поселений (доходы от платных услуг, оказываемых казенными учреждениями - МКУК "КИЦ им. А.С. Пушкина")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</si>
  <si>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</si>
  <si>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</si>
  <si>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поселений (возврат дебиторской задолженности прошлых лет)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</si>
  <si>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</si>
  <si>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</si>
  <si>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поселений,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</si>
  <si>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</si>
  <si>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</si>
  <si>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</si>
  <si>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</si>
  <si>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</si>
  <si>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</si>
  <si>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</si>
  <si>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</si>
  <si>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</si>
  <si>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</si>
  <si>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</si>
  <si>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</si>
  <si>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БЕЗВОЗМЕЗДНЫЕ ПОСТУПЛЕНИЯ</t>
  </si>
  <si>
    <t>БЕЗВОЗМЕЗДНЫЕ ПОСТУПЛЕНИЯ ОТ НЕРЕЗИДЕНТОВ</t>
  </si>
  <si>
    <t>Безвозмездные поступления от нерезидентов в бюджеты поселений</t>
  </si>
  <si>
    <t>Предоставление нерезидентами грантов для получателей средств бюджетов поселений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</si>
  <si>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</si>
  <si>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</si>
  <si>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</si>
  <si>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</si>
  <si>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</si>
  <si>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</si>
  <si>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</si>
  <si>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</si>
  <si>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</si>
  <si>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</si>
  <si>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</si>
  <si>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</si>
  <si>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</si>
  <si>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</si>
  <si>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</si>
  <si>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</si>
  <si>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</si>
  <si>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</si>
  <si>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</si>
  <si>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</si>
  <si>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</si>
  <si>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182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</si>
  <si>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</si>
  <si>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</si>
  <si>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</si>
  <si>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</si>
  <si>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</si>
  <si>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</si>
  <si>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</si>
  <si>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</si>
  <si>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</si>
  <si>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</si>
  <si>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</si>
  <si>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</si>
  <si>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</si>
  <si>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</si>
  <si>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</si>
  <si>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</si>
  <si>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</si>
  <si>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100 00000 00 0000</t>
  </si>
  <si>
    <t>111 00000 00 0000</t>
  </si>
  <si>
    <t>111 05000 00 0000</t>
  </si>
  <si>
    <t>111 05010 00 0000</t>
  </si>
  <si>
    <t>111 05013 10 0000</t>
  </si>
  <si>
    <t>111 05020 00 0000</t>
  </si>
  <si>
    <t>111 05025 10 0000</t>
  </si>
  <si>
    <t>111 05030 00 0000</t>
  </si>
  <si>
    <t>111 05035 10 0000</t>
  </si>
  <si>
    <t>111 07000 00 0000</t>
  </si>
  <si>
    <t>111 07010 00 0000</t>
  </si>
  <si>
    <t>111 07015 10 0000</t>
  </si>
  <si>
    <t>111 09000 00 0000</t>
  </si>
  <si>
    <t>111 09040 00 0000</t>
  </si>
  <si>
    <t>111 09045 10 0010</t>
  </si>
  <si>
    <t>111 09045 10 0011</t>
  </si>
  <si>
    <t>111 09045 10 0012</t>
  </si>
  <si>
    <t>113 00000 00 0000</t>
  </si>
  <si>
    <t>113 01000 00 0000</t>
  </si>
  <si>
    <t>113 01990 00 0000</t>
  </si>
  <si>
    <t>113 01995 10 0200</t>
  </si>
  <si>
    <t>113 02000 00 0000</t>
  </si>
  <si>
    <t>113 02990 00 0000</t>
  </si>
  <si>
    <t>113 02995 10 0014</t>
  </si>
  <si>
    <t>114 00000 00 0000</t>
  </si>
  <si>
    <t>114 02000 00 0000</t>
  </si>
  <si>
    <t>114 02050 10 0000</t>
  </si>
  <si>
    <t>114 02053 10 0000</t>
  </si>
  <si>
    <t>114 06000 00 0000</t>
  </si>
  <si>
    <t>114 06010 00 0000</t>
  </si>
  <si>
    <t>114 06013 10 0000</t>
  </si>
  <si>
    <t>114 06020 00 0000</t>
  </si>
  <si>
    <t>114 06025 10 0000</t>
  </si>
  <si>
    <t>116 00000 00 0000</t>
  </si>
  <si>
    <t>116 90000 00 0000</t>
  </si>
  <si>
    <t>116 90050 10 0000</t>
  </si>
  <si>
    <t>117 00000 00 0000</t>
  </si>
  <si>
    <t>117 01000 00 0000</t>
  </si>
  <si>
    <t>117 01050 10 0000</t>
  </si>
  <si>
    <t>200 00000 00 0000</t>
  </si>
  <si>
    <t>201 00000 00 0000</t>
  </si>
  <si>
    <t>201 05000 10 0000</t>
  </si>
  <si>
    <t>201 05010 10 0000</t>
  </si>
  <si>
    <t>202 00000 00 0000</t>
  </si>
  <si>
    <t>202 02000 00 0000</t>
  </si>
  <si>
    <t>202 02077 00 0000</t>
  </si>
  <si>
    <t>202 02077 10 0000</t>
  </si>
  <si>
    <t>202 02088 00 0000</t>
  </si>
  <si>
    <t>202 02088 10 0004</t>
  </si>
  <si>
    <t>202 02089 00 0000</t>
  </si>
  <si>
    <t>202 02089 10 0004</t>
  </si>
  <si>
    <t>202 02999 00 0000</t>
  </si>
  <si>
    <t>202 02999 10 0000</t>
  </si>
  <si>
    <t>202 03000 00 0000</t>
  </si>
  <si>
    <t>202 03024 00 0000</t>
  </si>
  <si>
    <t>202 03024 10 0000</t>
  </si>
  <si>
    <t>202 04000 00 0000</t>
  </si>
  <si>
    <t>202 04999 00 0000</t>
  </si>
  <si>
    <t>202 04999 10 0000</t>
  </si>
  <si>
    <t>219 00000 00 0000</t>
  </si>
  <si>
    <t>219 05000 10 0000</t>
  </si>
  <si>
    <t>202 01000 00 0000</t>
  </si>
  <si>
    <t>202 01001 00 0000</t>
  </si>
  <si>
    <t>202 01001 10 0000</t>
  </si>
  <si>
    <t>101 00000 00 0000</t>
  </si>
  <si>
    <t>101 02000 01 0000</t>
  </si>
  <si>
    <t>101 02010 01 0000</t>
  </si>
  <si>
    <t>101 02020 01 0000</t>
  </si>
  <si>
    <t>101 02030 01 0000</t>
  </si>
  <si>
    <t>106 00000 00 0000</t>
  </si>
  <si>
    <t>106 01000 00 0000</t>
  </si>
  <si>
    <t>106 01030 10 0000</t>
  </si>
  <si>
    <t>106 04000 02 0000</t>
  </si>
  <si>
    <t>106 04011 02 0000</t>
  </si>
  <si>
    <t>106 04012 02 0000</t>
  </si>
  <si>
    <t>106 06000 00 0000</t>
  </si>
  <si>
    <t>106 06010 00 0000</t>
  </si>
  <si>
    <t>106 06020 00 0000</t>
  </si>
  <si>
    <t>109 00000 00 0000</t>
  </si>
  <si>
    <t>109 04000 00 0000</t>
  </si>
  <si>
    <t>109 04050 00 0000</t>
  </si>
  <si>
    <t>000</t>
  </si>
  <si>
    <t>АДМИНИСТРАЦИЯ МО ГОРОД ВОЛХОВ</t>
  </si>
  <si>
    <t>ФЕДЕРАЛЬНАЯ НАЛОГОВАЯ СЛУЖБА</t>
  </si>
  <si>
    <t>Наименование показателя</t>
  </si>
  <si>
    <t>Код бюджетной классификации</t>
  </si>
  <si>
    <t>Кассовое исполнение
 (тысяч рублей)</t>
  </si>
  <si>
    <t>главного админи-
стратора</t>
  </si>
  <si>
    <t>доходов бюджета</t>
  </si>
  <si>
    <t>1</t>
  </si>
  <si>
    <t>2</t>
  </si>
  <si>
    <t>3</t>
  </si>
  <si>
    <t>4</t>
  </si>
  <si>
    <t>ВСЕГО ДОХОДОВ</t>
  </si>
  <si>
    <t>ВСЕГО  ДОХОДОВ</t>
  </si>
  <si>
    <t>101 02010 01 1000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</si>
  <si>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</si>
  <si>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</si>
  <si>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взысканий)</t>
  </si>
  <si>
    <t>101 02010 01 2000</t>
  </si>
  <si>
    <t>101 02010 01 3000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</si>
  <si>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</si>
  <si>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101 02020 01 1000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</si>
  <si>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</si>
  <si>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взысканий)</t>
  </si>
  <si>
    <t>101 02020 01 2000</t>
  </si>
  <si>
    <t>101 02020 01 3000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</si>
  <si>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взысканий)</t>
  </si>
  <si>
    <t>101 02030 01 3000</t>
  </si>
  <si>
    <t>101 02030 01 2000</t>
  </si>
  <si>
    <t>101 02030 01 1000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</si>
  <si>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</si>
  <si>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</si>
  <si>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</si>
  <si>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</si>
  <si>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106 01030 10 1000</t>
  </si>
  <si>
    <t>106 01030 10 2000</t>
  </si>
  <si>
    <t>Транспортный налог с организаций (сумма платежа)</t>
  </si>
  <si>
    <t>Транспортный налог с организаций (пени, проценты)</t>
  </si>
  <si>
    <t>Транспортный налог с организаций (суммы денежных взысканий)</t>
  </si>
  <si>
    <t>106 04011 02 1000</t>
  </si>
  <si>
    <t>106 04011 02 2000</t>
  </si>
  <si>
    <t>106 04011 02 3000</t>
  </si>
  <si>
    <t>Транспортный налог с физических лиц (сумма платежа)</t>
  </si>
  <si>
    <t>Транспортный налог с физических лиц (пени, проценты)</t>
  </si>
  <si>
    <t>106 04012 02 1000</t>
  </si>
  <si>
    <t>106 04012 02 2000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</si>
  <si>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</si>
  <si>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106 06013 10 1000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</si>
  <si>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</si>
  <si>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106 06013 10 2000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</si>
  <si>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t>
  </si>
  <si>
    <t>106 06013 10 3000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</si>
  <si>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t>
  </si>
  <si>
    <t>106 06023 10 3000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</si>
  <si>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</si>
  <si>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106 06023 10 2000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</si>
  <si>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</si>
  <si>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Земельный налог (по обязательствам, возникшим до 1 января 2006 года), мобилизуемый на территориях поселений (сумма платежа)</t>
  </si>
  <si>
    <t>109 04053 10 1000</t>
  </si>
  <si>
    <t>106 06023 10 1000</t>
  </si>
  <si>
    <t>ДОХОДЫ
бюджета муниципального образования город Волхов
по кодам классификации доходов бюджетов 
 за 2013 год</t>
  </si>
  <si>
    <t>114 02052 10 0000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</si>
  <si>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</si>
  <si>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</si>
  <si>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116 51000 02 0000</t>
  </si>
  <si>
    <t>116 51040 02 0000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</si>
  <si>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</si>
  <si>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</si>
  <si>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</si>
  <si>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202 01003 00 0000</t>
  </si>
  <si>
    <t>202 01003 10 0000</t>
  </si>
  <si>
    <t>Субсидии бюджетам на государственную поддержку малого и среднего предпринимательства, включая  крестьянские (фермерские) хозяйства</t>
  </si>
  <si>
    <t>202 02009 00 0000</t>
  </si>
  <si>
    <t>Субсидии бюджетам поселений на государственную поддержку малого и среднего предпринимательства, включая крестьянские (фермерские) хозяйства</t>
  </si>
  <si>
    <t>202 02009 10 0000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</si>
  <si>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</si>
  <si>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202 04012 00 0000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</si>
  <si>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</si>
  <si>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202 04012 10 0000</t>
  </si>
  <si>
    <t>Информация,</t>
  </si>
  <si>
    <t>утвержденная  к опубликованию п. 3 решения</t>
  </si>
  <si>
    <t>Совета депутатов МО город Волхов</t>
  </si>
  <si>
    <t>ДОХОДЫ
бюджета муниципального образования город Волхов по кодам видов доходов, подвидов доходов, классификации операций сектора государственного управления, относящихся к доходам бюджета за 2013 год</t>
  </si>
  <si>
    <t>от 07 апреля 2014 года № 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</si>
</sst>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5" fillId="20" borderId="10" xfId="0" applyNumberFormat="1" applyFont="1" applyFill="1" applyBorder="1" applyAlignment="1">
      <alignment horizontal="left" vertical="center" wrapText="1"/>
    </xf>
    <xf numFmtId="165" fontId="3" fillId="0" borderId="0" xfId="0" applyNumberFormat="1" applyFont="1" applyAlignment="1">
      <alignment/>
    </xf>
    <xf numFmtId="165" fontId="4" fillId="0" borderId="10" xfId="0" applyNumberFormat="1" applyFont="1" applyBorder="1" applyAlignment="1">
      <alignment horizontal="right" vertical="center" wrapText="1"/>
    </xf>
    <xf numFmtId="165" fontId="3" fillId="0" borderId="10" xfId="0" applyNumberFormat="1" applyFont="1" applyBorder="1" applyAlignment="1">
      <alignment horizontal="right" vertical="center" wrapText="1"/>
    </xf>
    <xf numFmtId="165" fontId="4" fillId="20" borderId="1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165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4" fillId="2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4" fillId="20" borderId="10" xfId="0" applyNumberFormat="1" applyFont="1" applyFill="1" applyBorder="1" applyAlignment="1">
      <alignment horizontal="left" vertical="center"/>
    </xf>
    <xf numFmtId="165" fontId="4" fillId="20" borderId="1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2" fontId="6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4" fillId="2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49" fontId="5" fillId="20" borderId="13" xfId="0" applyNumberFormat="1" applyFont="1" applyFill="1" applyBorder="1" applyAlignment="1">
      <alignment horizontal="left" vertical="center"/>
    </xf>
    <xf numFmtId="49" fontId="4" fillId="20" borderId="13" xfId="0" applyNumberFormat="1" applyFont="1" applyFill="1" applyBorder="1" applyAlignment="1">
      <alignment horizontal="right" vertical="center" wrapText="1"/>
    </xf>
    <xf numFmtId="49" fontId="4" fillId="0" borderId="13" xfId="0" applyNumberFormat="1" applyFont="1" applyBorder="1" applyAlignment="1">
      <alignment horizontal="right" vertical="center" wrapText="1"/>
    </xf>
    <xf numFmtId="49" fontId="3" fillId="0" borderId="13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 vertical="center"/>
    </xf>
    <xf numFmtId="49" fontId="4" fillId="2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Border="1" applyAlignment="1">
      <alignment/>
    </xf>
    <xf numFmtId="165" fontId="3" fillId="0" borderId="13" xfId="0" applyNumberFormat="1" applyFont="1" applyBorder="1" applyAlignment="1">
      <alignment horizontal="righ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2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20" borderId="10" xfId="0" applyNumberFormat="1" applyFont="1" applyFill="1" applyBorder="1" applyAlignment="1">
      <alignment horizontal="left" vertical="center"/>
    </xf>
    <xf numFmtId="0" fontId="3" fillId="0" borderId="0" xfId="0" applyNumberFormat="1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49" fontId="4" fillId="20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right" vertical="center" wrapText="1"/>
    </xf>
    <xf numFmtId="49" fontId="4" fillId="20" borderId="10" xfId="0" applyNumberFormat="1" applyFont="1" applyFill="1" applyBorder="1" applyAlignment="1">
      <alignment horizontal="right" vertical="center"/>
    </xf>
    <xf numFmtId="49" fontId="4" fillId="20" borderId="13" xfId="0" applyNumberFormat="1" applyFont="1" applyFill="1" applyBorder="1" applyAlignment="1">
      <alignment horizontal="center" vertical="center" wrapText="1"/>
    </xf>
    <xf numFmtId="49" fontId="4" fillId="2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2" fillId="0" borderId="11" xfId="0" applyNumberFormat="1" applyFont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4" fillId="20" borderId="11" xfId="0" applyNumberFormat="1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24"/>
  <sheetViews>
    <sheetView showGridLines="0" zoomScalePageLayoutView="0" workbookViewId="0" topLeftCell="A1">
      <selection activeCell="M10" sqref="M10"/>
    </sheetView>
  </sheetViews>
  <sheetFormatPr defaultColWidth="9.140625" defaultRowHeight="12.75"/>
  <cols>
    <col min="1" max="1" width="77.140625" style="1" customWidth="1"/>
    <col min="2" max="2" width="7.7109375" style="35" customWidth="1"/>
    <col min="3" max="3" width="23.57421875" style="62" customWidth="1"/>
    <col min="4" max="4" width="6.7109375" style="67" customWidth="1"/>
    <col min="5" max="5" width="15.421875" style="7" customWidth="1"/>
    <col min="6" max="6" width="9.140625" style="1" customWidth="1"/>
    <col min="7" max="7" width="13.140625" style="1" bestFit="1" customWidth="1"/>
    <col min="8" max="16384" width="9.140625" style="1" customWidth="1"/>
  </cols>
  <sheetData>
    <row r="1" spans="1:6" s="11" customFormat="1" ht="73.5" customHeight="1">
      <c r="A1" s="70" t="s">
        <v>225</v>
      </c>
      <c r="B1" s="71"/>
      <c r="C1" s="71"/>
      <c r="D1" s="71"/>
      <c r="E1" s="71"/>
      <c r="F1" s="13"/>
    </row>
    <row r="2" spans="1:6" s="11" customFormat="1" ht="15.75">
      <c r="A2" s="72" t="s">
        <v>168</v>
      </c>
      <c r="B2" s="73" t="s">
        <v>169</v>
      </c>
      <c r="C2" s="73"/>
      <c r="D2" s="74"/>
      <c r="E2" s="75" t="s">
        <v>170</v>
      </c>
      <c r="F2" s="13"/>
    </row>
    <row r="3" spans="1:6" s="11" customFormat="1" ht="31.5">
      <c r="A3" s="72"/>
      <c r="B3" s="14" t="s">
        <v>171</v>
      </c>
      <c r="C3" s="72" t="s">
        <v>172</v>
      </c>
      <c r="D3" s="76"/>
      <c r="E3" s="75"/>
      <c r="F3" s="13"/>
    </row>
    <row r="4" spans="1:6" s="11" customFormat="1" ht="15.75">
      <c r="A4" s="14" t="s">
        <v>173</v>
      </c>
      <c r="B4" s="55" t="s">
        <v>174</v>
      </c>
      <c r="C4" s="54" t="s">
        <v>175</v>
      </c>
      <c r="D4" s="63"/>
      <c r="E4" s="15" t="s">
        <v>176</v>
      </c>
      <c r="F4" s="13"/>
    </row>
    <row r="5" spans="1:5" ht="39" customHeight="1">
      <c r="A5" s="16" t="s">
        <v>166</v>
      </c>
      <c r="B5" s="56" t="s">
        <v>1</v>
      </c>
      <c r="C5" s="60" t="s">
        <v>0</v>
      </c>
      <c r="D5" s="64"/>
      <c r="E5" s="10">
        <f>E6+E49</f>
        <v>280076.6</v>
      </c>
    </row>
    <row r="6" spans="1:5" ht="37.5">
      <c r="A6" s="2" t="s">
        <v>2</v>
      </c>
      <c r="B6" s="57" t="s">
        <v>1</v>
      </c>
      <c r="C6" s="52" t="s">
        <v>84</v>
      </c>
      <c r="D6" s="65" t="s">
        <v>165</v>
      </c>
      <c r="E6" s="8">
        <f>E7+E23+E30+E40+E45</f>
        <v>92236.2</v>
      </c>
    </row>
    <row r="7" spans="1:5" ht="56.25">
      <c r="A7" s="2" t="s">
        <v>3</v>
      </c>
      <c r="B7" s="57" t="s">
        <v>1</v>
      </c>
      <c r="C7" s="52" t="s">
        <v>85</v>
      </c>
      <c r="D7" s="65" t="s">
        <v>165</v>
      </c>
      <c r="E7" s="8">
        <f>E8+E15+E18</f>
        <v>57445.1</v>
      </c>
    </row>
    <row r="8" spans="1:5" ht="112.5">
      <c r="A8" s="3" t="s">
        <v>4</v>
      </c>
      <c r="B8" s="57" t="s">
        <v>1</v>
      </c>
      <c r="C8" s="52" t="s">
        <v>86</v>
      </c>
      <c r="D8" s="65">
        <v>120</v>
      </c>
      <c r="E8" s="8">
        <f>E9+E11+E13</f>
        <v>28457.899999999998</v>
      </c>
    </row>
    <row r="9" spans="1:5" ht="93.75">
      <c r="A9" s="2" t="s">
        <v>5</v>
      </c>
      <c r="B9" s="57" t="s">
        <v>1</v>
      </c>
      <c r="C9" s="52" t="s">
        <v>87</v>
      </c>
      <c r="D9" s="65">
        <v>120</v>
      </c>
      <c r="E9" s="8">
        <f>E10</f>
        <v>26266</v>
      </c>
    </row>
    <row r="10" spans="1:5" ht="93.75">
      <c r="A10" s="4" t="s">
        <v>6</v>
      </c>
      <c r="B10" s="58" t="s">
        <v>1</v>
      </c>
      <c r="C10" s="53" t="s">
        <v>88</v>
      </c>
      <c r="D10" s="17">
        <v>120</v>
      </c>
      <c r="E10" s="9">
        <v>26266</v>
      </c>
    </row>
    <row r="11" spans="1:5" ht="112.5">
      <c r="A11" s="3" t="s">
        <v>7</v>
      </c>
      <c r="B11" s="57" t="s">
        <v>1</v>
      </c>
      <c r="C11" s="52" t="s">
        <v>89</v>
      </c>
      <c r="D11" s="65">
        <v>120</v>
      </c>
      <c r="E11" s="8">
        <f>E12</f>
        <v>1298.1</v>
      </c>
    </row>
    <row r="12" spans="1:5" ht="93.75">
      <c r="A12" s="5" t="s">
        <v>8</v>
      </c>
      <c r="B12" s="58" t="s">
        <v>1</v>
      </c>
      <c r="C12" s="53" t="s">
        <v>90</v>
      </c>
      <c r="D12" s="17">
        <v>120</v>
      </c>
      <c r="E12" s="9">
        <v>1298.1</v>
      </c>
    </row>
    <row r="13" spans="1:5" ht="112.5">
      <c r="A13" s="3" t="s">
        <v>9</v>
      </c>
      <c r="B13" s="57" t="s">
        <v>1</v>
      </c>
      <c r="C13" s="52" t="s">
        <v>91</v>
      </c>
      <c r="D13" s="65">
        <v>120</v>
      </c>
      <c r="E13" s="8">
        <f>E14</f>
        <v>893.8</v>
      </c>
    </row>
    <row r="14" spans="1:5" ht="75">
      <c r="A14" s="5" t="s">
        <v>10</v>
      </c>
      <c r="B14" s="58" t="s">
        <v>1</v>
      </c>
      <c r="C14" s="53" t="s">
        <v>92</v>
      </c>
      <c r="D14" s="17">
        <v>120</v>
      </c>
      <c r="E14" s="9">
        <v>893.8</v>
      </c>
    </row>
    <row r="15" spans="1:5" ht="37.5">
      <c r="A15" s="2" t="s">
        <v>11</v>
      </c>
      <c r="B15" s="57" t="s">
        <v>1</v>
      </c>
      <c r="C15" s="52" t="s">
        <v>93</v>
      </c>
      <c r="D15" s="65">
        <v>120</v>
      </c>
      <c r="E15" s="8">
        <f>E16</f>
        <v>128.8</v>
      </c>
    </row>
    <row r="16" spans="1:5" ht="56.25">
      <c r="A16" s="2" t="s">
        <v>12</v>
      </c>
      <c r="B16" s="57" t="s">
        <v>1</v>
      </c>
      <c r="C16" s="52" t="s">
        <v>94</v>
      </c>
      <c r="D16" s="65">
        <v>120</v>
      </c>
      <c r="E16" s="8">
        <f>E17</f>
        <v>128.8</v>
      </c>
    </row>
    <row r="17" spans="1:5" ht="75">
      <c r="A17" s="5" t="s">
        <v>13</v>
      </c>
      <c r="B17" s="58" t="s">
        <v>1</v>
      </c>
      <c r="C17" s="53" t="s">
        <v>95</v>
      </c>
      <c r="D17" s="17">
        <v>120</v>
      </c>
      <c r="E17" s="9">
        <v>128.8</v>
      </c>
    </row>
    <row r="18" spans="1:5" ht="112.5">
      <c r="A18" s="3" t="s">
        <v>14</v>
      </c>
      <c r="B18" s="57" t="s">
        <v>1</v>
      </c>
      <c r="C18" s="52" t="s">
        <v>96</v>
      </c>
      <c r="D18" s="65">
        <v>120</v>
      </c>
      <c r="E18" s="8">
        <f>E19</f>
        <v>28858.4</v>
      </c>
    </row>
    <row r="19" spans="1:5" ht="112.5">
      <c r="A19" s="3" t="s">
        <v>15</v>
      </c>
      <c r="B19" s="57" t="s">
        <v>1</v>
      </c>
      <c r="C19" s="52" t="s">
        <v>97</v>
      </c>
      <c r="D19" s="65">
        <v>120</v>
      </c>
      <c r="E19" s="8">
        <f>E20+E21+E22</f>
        <v>28858.4</v>
      </c>
    </row>
    <row r="20" spans="1:5" ht="112.5">
      <c r="A20" s="4" t="s">
        <v>16</v>
      </c>
      <c r="B20" s="58" t="s">
        <v>1</v>
      </c>
      <c r="C20" s="53" t="s">
        <v>98</v>
      </c>
      <c r="D20" s="17">
        <v>120</v>
      </c>
      <c r="E20" s="9">
        <v>22842.5</v>
      </c>
    </row>
    <row r="21" spans="1:5" ht="112.5">
      <c r="A21" s="4" t="s">
        <v>17</v>
      </c>
      <c r="B21" s="58" t="s">
        <v>1</v>
      </c>
      <c r="C21" s="53" t="s">
        <v>99</v>
      </c>
      <c r="D21" s="17">
        <v>120</v>
      </c>
      <c r="E21" s="9">
        <v>7.5</v>
      </c>
    </row>
    <row r="22" spans="1:5" ht="131.25">
      <c r="A22" s="4" t="s">
        <v>18</v>
      </c>
      <c r="B22" s="58" t="s">
        <v>1</v>
      </c>
      <c r="C22" s="53" t="s">
        <v>100</v>
      </c>
      <c r="D22" s="17">
        <v>120</v>
      </c>
      <c r="E22" s="9">
        <v>6008.4</v>
      </c>
    </row>
    <row r="23" spans="1:5" ht="37.5">
      <c r="A23" s="2" t="s">
        <v>19</v>
      </c>
      <c r="B23" s="57" t="s">
        <v>1</v>
      </c>
      <c r="C23" s="52" t="s">
        <v>101</v>
      </c>
      <c r="D23" s="65" t="s">
        <v>165</v>
      </c>
      <c r="E23" s="8">
        <f>E24+E27</f>
        <v>1251</v>
      </c>
    </row>
    <row r="24" spans="1:5" ht="37.5">
      <c r="A24" s="2" t="s">
        <v>20</v>
      </c>
      <c r="B24" s="57" t="s">
        <v>1</v>
      </c>
      <c r="C24" s="52" t="s">
        <v>102</v>
      </c>
      <c r="D24" s="65">
        <v>130</v>
      </c>
      <c r="E24" s="8">
        <f>E25</f>
        <v>34.8</v>
      </c>
    </row>
    <row r="25" spans="1:5" ht="37.5">
      <c r="A25" s="2" t="s">
        <v>21</v>
      </c>
      <c r="B25" s="57" t="s">
        <v>1</v>
      </c>
      <c r="C25" s="52" t="s">
        <v>103</v>
      </c>
      <c r="D25" s="65">
        <v>130</v>
      </c>
      <c r="E25" s="8">
        <f>E26</f>
        <v>34.8</v>
      </c>
    </row>
    <row r="26" spans="1:5" ht="75">
      <c r="A26" s="5" t="s">
        <v>22</v>
      </c>
      <c r="B26" s="58" t="s">
        <v>1</v>
      </c>
      <c r="C26" s="53" t="s">
        <v>104</v>
      </c>
      <c r="D26" s="17">
        <v>130</v>
      </c>
      <c r="E26" s="9">
        <v>34.8</v>
      </c>
    </row>
    <row r="27" spans="1:5" ht="37.5">
      <c r="A27" s="2" t="s">
        <v>23</v>
      </c>
      <c r="B27" s="57" t="s">
        <v>1</v>
      </c>
      <c r="C27" s="52" t="s">
        <v>105</v>
      </c>
      <c r="D27" s="65">
        <v>130</v>
      </c>
      <c r="E27" s="8">
        <f>E28</f>
        <v>1216.2</v>
      </c>
    </row>
    <row r="28" spans="1:5" ht="37.5">
      <c r="A28" s="2" t="s">
        <v>24</v>
      </c>
      <c r="B28" s="57" t="s">
        <v>1</v>
      </c>
      <c r="C28" s="52" t="s">
        <v>106</v>
      </c>
      <c r="D28" s="65">
        <v>130</v>
      </c>
      <c r="E28" s="8">
        <f>E29</f>
        <v>1216.2</v>
      </c>
    </row>
    <row r="29" spans="1:5" ht="37.5">
      <c r="A29" s="5" t="s">
        <v>25</v>
      </c>
      <c r="B29" s="58" t="s">
        <v>1</v>
      </c>
      <c r="C29" s="53" t="s">
        <v>107</v>
      </c>
      <c r="D29" s="17">
        <v>130</v>
      </c>
      <c r="E29" s="9">
        <v>1216.2</v>
      </c>
    </row>
    <row r="30" spans="1:5" ht="37.5">
      <c r="A30" s="2" t="s">
        <v>26</v>
      </c>
      <c r="B30" s="57" t="s">
        <v>1</v>
      </c>
      <c r="C30" s="52" t="s">
        <v>108</v>
      </c>
      <c r="D30" s="65" t="s">
        <v>165</v>
      </c>
      <c r="E30" s="8">
        <f>E31+E35</f>
        <v>33319.200000000004</v>
      </c>
    </row>
    <row r="31" spans="1:5" ht="112.5">
      <c r="A31" s="2" t="s">
        <v>27</v>
      </c>
      <c r="B31" s="57" t="s">
        <v>1</v>
      </c>
      <c r="C31" s="52" t="s">
        <v>109</v>
      </c>
      <c r="D31" s="65" t="s">
        <v>165</v>
      </c>
      <c r="E31" s="8">
        <f>E32</f>
        <v>19996.4</v>
      </c>
    </row>
    <row r="32" spans="1:5" ht="56.25">
      <c r="A32" s="2" t="s">
        <v>28</v>
      </c>
      <c r="B32" s="57" t="s">
        <v>1</v>
      </c>
      <c r="C32" s="52" t="s">
        <v>110</v>
      </c>
      <c r="D32" s="65">
        <v>410</v>
      </c>
      <c r="E32" s="8">
        <f>E33+E34</f>
        <v>19996.4</v>
      </c>
    </row>
    <row r="33" spans="1:5" ht="93.75">
      <c r="A33" s="49" t="s">
        <v>227</v>
      </c>
      <c r="B33" s="58" t="s">
        <v>1</v>
      </c>
      <c r="C33" s="53" t="s">
        <v>226</v>
      </c>
      <c r="D33" s="17">
        <v>410</v>
      </c>
      <c r="E33" s="9">
        <v>52.5</v>
      </c>
    </row>
    <row r="34" spans="1:5" ht="56.25">
      <c r="A34" s="5" t="s">
        <v>29</v>
      </c>
      <c r="B34" s="58" t="s">
        <v>1</v>
      </c>
      <c r="C34" s="53" t="s">
        <v>111</v>
      </c>
      <c r="D34" s="17">
        <v>410</v>
      </c>
      <c r="E34" s="9">
        <v>19943.9</v>
      </c>
    </row>
    <row r="35" spans="1:5" ht="75">
      <c r="A35" s="2" t="s">
        <v>30</v>
      </c>
      <c r="B35" s="57" t="s">
        <v>1</v>
      </c>
      <c r="C35" s="52" t="s">
        <v>112</v>
      </c>
      <c r="D35" s="65">
        <v>430</v>
      </c>
      <c r="E35" s="8">
        <f>E36+E38</f>
        <v>13322.800000000001</v>
      </c>
    </row>
    <row r="36" spans="1:5" ht="37.5">
      <c r="A36" s="2" t="s">
        <v>31</v>
      </c>
      <c r="B36" s="57" t="s">
        <v>1</v>
      </c>
      <c r="C36" s="52" t="s">
        <v>113</v>
      </c>
      <c r="D36" s="65">
        <v>430</v>
      </c>
      <c r="E36" s="8">
        <f>E37</f>
        <v>11842.7</v>
      </c>
    </row>
    <row r="37" spans="1:5" ht="56.25">
      <c r="A37" s="5" t="s">
        <v>32</v>
      </c>
      <c r="B37" s="58" t="s">
        <v>1</v>
      </c>
      <c r="C37" s="53" t="s">
        <v>114</v>
      </c>
      <c r="D37" s="17">
        <v>430</v>
      </c>
      <c r="E37" s="9">
        <v>11842.7</v>
      </c>
    </row>
    <row r="38" spans="1:5" ht="75">
      <c r="A38" s="2" t="s">
        <v>33</v>
      </c>
      <c r="B38" s="57" t="s">
        <v>1</v>
      </c>
      <c r="C38" s="52" t="s">
        <v>115</v>
      </c>
      <c r="D38" s="65">
        <v>430</v>
      </c>
      <c r="E38" s="8">
        <f>E39</f>
        <v>1480.1</v>
      </c>
    </row>
    <row r="39" spans="1:5" ht="75">
      <c r="A39" s="5" t="s">
        <v>34</v>
      </c>
      <c r="B39" s="58" t="s">
        <v>1</v>
      </c>
      <c r="C39" s="53" t="s">
        <v>116</v>
      </c>
      <c r="D39" s="17">
        <v>430</v>
      </c>
      <c r="E39" s="9">
        <v>1480.1</v>
      </c>
    </row>
    <row r="40" spans="1:5" ht="37.5">
      <c r="A40" s="2" t="s">
        <v>35</v>
      </c>
      <c r="B40" s="57" t="s">
        <v>1</v>
      </c>
      <c r="C40" s="52" t="s">
        <v>117</v>
      </c>
      <c r="D40" s="65" t="s">
        <v>165</v>
      </c>
      <c r="E40" s="8">
        <f>E41+E43</f>
        <v>18.5</v>
      </c>
    </row>
    <row r="41" spans="1:5" ht="56.25">
      <c r="A41" s="2" t="s">
        <v>228</v>
      </c>
      <c r="B41" s="57" t="s">
        <v>1</v>
      </c>
      <c r="C41" s="52" t="s">
        <v>229</v>
      </c>
      <c r="D41" s="65">
        <v>140</v>
      </c>
      <c r="E41" s="8">
        <f>E42</f>
        <v>16</v>
      </c>
    </row>
    <row r="42" spans="1:5" ht="75">
      <c r="A42" s="5" t="s">
        <v>231</v>
      </c>
      <c r="B42" s="58" t="s">
        <v>1</v>
      </c>
      <c r="C42" s="53" t="s">
        <v>230</v>
      </c>
      <c r="D42" s="17">
        <v>140</v>
      </c>
      <c r="E42" s="9">
        <v>16</v>
      </c>
    </row>
    <row r="43" spans="1:5" ht="37.5">
      <c r="A43" s="2" t="s">
        <v>36</v>
      </c>
      <c r="B43" s="57" t="s">
        <v>1</v>
      </c>
      <c r="C43" s="52" t="s">
        <v>118</v>
      </c>
      <c r="D43" s="65">
        <v>140</v>
      </c>
      <c r="E43" s="8">
        <f>E44</f>
        <v>2.5</v>
      </c>
    </row>
    <row r="44" spans="1:5" ht="56.25">
      <c r="A44" s="5" t="s">
        <v>37</v>
      </c>
      <c r="B44" s="58" t="s">
        <v>1</v>
      </c>
      <c r="C44" s="53" t="s">
        <v>119</v>
      </c>
      <c r="D44" s="17">
        <v>140</v>
      </c>
      <c r="E44" s="9">
        <v>2.5</v>
      </c>
    </row>
    <row r="45" spans="1:5" ht="37.5">
      <c r="A45" s="2" t="s">
        <v>38</v>
      </c>
      <c r="B45" s="57" t="s">
        <v>1</v>
      </c>
      <c r="C45" s="52" t="s">
        <v>120</v>
      </c>
      <c r="D45" s="65" t="s">
        <v>165</v>
      </c>
      <c r="E45" s="8">
        <f>E46</f>
        <v>202.4</v>
      </c>
    </row>
    <row r="46" spans="1:5" ht="37.5">
      <c r="A46" s="2" t="s">
        <v>39</v>
      </c>
      <c r="B46" s="57" t="s">
        <v>1</v>
      </c>
      <c r="C46" s="52" t="s">
        <v>121</v>
      </c>
      <c r="D46" s="65">
        <v>180</v>
      </c>
      <c r="E46" s="8">
        <f>E47</f>
        <v>202.4</v>
      </c>
    </row>
    <row r="47" spans="1:5" ht="37.5">
      <c r="A47" s="2" t="s">
        <v>40</v>
      </c>
      <c r="B47" s="57" t="s">
        <v>1</v>
      </c>
      <c r="C47" s="52" t="s">
        <v>122</v>
      </c>
      <c r="D47" s="65">
        <v>180</v>
      </c>
      <c r="E47" s="8">
        <f>E48</f>
        <v>202.4</v>
      </c>
    </row>
    <row r="48" spans="1:5" ht="37.5">
      <c r="A48" s="5" t="s">
        <v>40</v>
      </c>
      <c r="B48" s="58" t="s">
        <v>1</v>
      </c>
      <c r="C48" s="53" t="s">
        <v>122</v>
      </c>
      <c r="D48" s="17">
        <v>180</v>
      </c>
      <c r="E48" s="9">
        <v>202.4</v>
      </c>
    </row>
    <row r="49" spans="1:5" ht="37.5">
      <c r="A49" s="2" t="s">
        <v>41</v>
      </c>
      <c r="B49" s="57" t="s">
        <v>1</v>
      </c>
      <c r="C49" s="52" t="s">
        <v>123</v>
      </c>
      <c r="D49" s="65" t="s">
        <v>165</v>
      </c>
      <c r="E49" s="8">
        <f>E50+E54+E79</f>
        <v>187840.39999999997</v>
      </c>
    </row>
    <row r="50" spans="1:5" ht="37.5">
      <c r="A50" s="2" t="s">
        <v>42</v>
      </c>
      <c r="B50" s="57" t="s">
        <v>1</v>
      </c>
      <c r="C50" s="52" t="s">
        <v>124</v>
      </c>
      <c r="D50" s="65">
        <v>180</v>
      </c>
      <c r="E50" s="8">
        <f>E51</f>
        <v>2363.8</v>
      </c>
    </row>
    <row r="51" spans="1:5" ht="37.5">
      <c r="A51" s="2" t="s">
        <v>43</v>
      </c>
      <c r="B51" s="57" t="s">
        <v>1</v>
      </c>
      <c r="C51" s="52" t="s">
        <v>125</v>
      </c>
      <c r="D51" s="65">
        <v>180</v>
      </c>
      <c r="E51" s="8">
        <f>E52</f>
        <v>2363.8</v>
      </c>
    </row>
    <row r="52" spans="1:5" ht="37.5">
      <c r="A52" s="2" t="s">
        <v>44</v>
      </c>
      <c r="B52" s="57" t="s">
        <v>1</v>
      </c>
      <c r="C52" s="52" t="s">
        <v>126</v>
      </c>
      <c r="D52" s="65">
        <v>180</v>
      </c>
      <c r="E52" s="8">
        <f>E53</f>
        <v>2363.8</v>
      </c>
    </row>
    <row r="53" spans="1:5" ht="37.5">
      <c r="A53" s="5" t="s">
        <v>44</v>
      </c>
      <c r="B53" s="58" t="s">
        <v>1</v>
      </c>
      <c r="C53" s="53" t="s">
        <v>126</v>
      </c>
      <c r="D53" s="17">
        <v>180</v>
      </c>
      <c r="E53" s="9">
        <v>2363.8</v>
      </c>
    </row>
    <row r="54" spans="1:5" ht="56.25">
      <c r="A54" s="2" t="s">
        <v>45</v>
      </c>
      <c r="B54" s="57" t="s">
        <v>1</v>
      </c>
      <c r="C54" s="52" t="s">
        <v>127</v>
      </c>
      <c r="D54" s="65" t="s">
        <v>165</v>
      </c>
      <c r="E54" s="8">
        <f>E55+E60+E71+E74</f>
        <v>188249.69999999998</v>
      </c>
    </row>
    <row r="55" spans="1:5" ht="37.5">
      <c r="A55" s="2" t="s">
        <v>63</v>
      </c>
      <c r="B55" s="57" t="s">
        <v>1</v>
      </c>
      <c r="C55" s="52" t="s">
        <v>145</v>
      </c>
      <c r="D55" s="65">
        <v>151</v>
      </c>
      <c r="E55" s="8">
        <f>E56+E58</f>
        <v>27177.4</v>
      </c>
    </row>
    <row r="56" spans="1:5" ht="37.5">
      <c r="A56" s="2" t="s">
        <v>64</v>
      </c>
      <c r="B56" s="57" t="s">
        <v>1</v>
      </c>
      <c r="C56" s="52" t="s">
        <v>146</v>
      </c>
      <c r="D56" s="65">
        <v>151</v>
      </c>
      <c r="E56" s="8">
        <f>E57</f>
        <v>24177.4</v>
      </c>
    </row>
    <row r="57" spans="1:5" ht="37.5">
      <c r="A57" s="5" t="s">
        <v>65</v>
      </c>
      <c r="B57" s="58" t="s">
        <v>1</v>
      </c>
      <c r="C57" s="53" t="s">
        <v>147</v>
      </c>
      <c r="D57" s="17">
        <v>151</v>
      </c>
      <c r="E57" s="9">
        <v>24177.4</v>
      </c>
    </row>
    <row r="58" spans="1:5" ht="37.5">
      <c r="A58" s="2" t="s">
        <v>232</v>
      </c>
      <c r="B58" s="57" t="s">
        <v>1</v>
      </c>
      <c r="C58" s="52" t="s">
        <v>234</v>
      </c>
      <c r="D58" s="65">
        <v>151</v>
      </c>
      <c r="E58" s="8">
        <f>E59</f>
        <v>3000</v>
      </c>
    </row>
    <row r="59" spans="1:5" ht="37.5">
      <c r="A59" s="5" t="s">
        <v>233</v>
      </c>
      <c r="B59" s="58" t="s">
        <v>1</v>
      </c>
      <c r="C59" s="53" t="s">
        <v>235</v>
      </c>
      <c r="D59" s="17">
        <v>151</v>
      </c>
      <c r="E59" s="9">
        <v>3000</v>
      </c>
    </row>
    <row r="60" spans="1:5" ht="37.5">
      <c r="A60" s="2" t="s">
        <v>46</v>
      </c>
      <c r="B60" s="57" t="s">
        <v>1</v>
      </c>
      <c r="C60" s="52" t="s">
        <v>128</v>
      </c>
      <c r="D60" s="65">
        <v>151</v>
      </c>
      <c r="E60" s="8">
        <f>E61+E63+E65+E67+E69</f>
        <v>153583.8</v>
      </c>
    </row>
    <row r="61" spans="1:5" ht="56.25">
      <c r="A61" s="2" t="s">
        <v>236</v>
      </c>
      <c r="B61" s="57" t="s">
        <v>1</v>
      </c>
      <c r="C61" s="52" t="s">
        <v>237</v>
      </c>
      <c r="D61" s="65">
        <v>151</v>
      </c>
      <c r="E61" s="8">
        <f>E62</f>
        <v>2252.5</v>
      </c>
    </row>
    <row r="62" spans="1:5" ht="56.25">
      <c r="A62" s="5" t="s">
        <v>238</v>
      </c>
      <c r="B62" s="58" t="s">
        <v>1</v>
      </c>
      <c r="C62" s="53" t="s">
        <v>239</v>
      </c>
      <c r="D62" s="17">
        <v>151</v>
      </c>
      <c r="E62" s="9">
        <v>2252.5</v>
      </c>
    </row>
    <row r="63" spans="1:5" ht="75">
      <c r="A63" s="2" t="s">
        <v>47</v>
      </c>
      <c r="B63" s="57" t="s">
        <v>1</v>
      </c>
      <c r="C63" s="52" t="s">
        <v>129</v>
      </c>
      <c r="D63" s="65">
        <v>151</v>
      </c>
      <c r="E63" s="8">
        <f>E64</f>
        <v>6193.3</v>
      </c>
    </row>
    <row r="64" spans="1:5" ht="56.25">
      <c r="A64" s="5" t="s">
        <v>48</v>
      </c>
      <c r="B64" s="58" t="s">
        <v>1</v>
      </c>
      <c r="C64" s="53" t="s">
        <v>130</v>
      </c>
      <c r="D64" s="17">
        <v>151</v>
      </c>
      <c r="E64" s="9">
        <v>6193.3</v>
      </c>
    </row>
    <row r="65" spans="1:5" ht="131.25">
      <c r="A65" s="3" t="s">
        <v>49</v>
      </c>
      <c r="B65" s="57" t="s">
        <v>1</v>
      </c>
      <c r="C65" s="52" t="s">
        <v>131</v>
      </c>
      <c r="D65" s="65">
        <v>151</v>
      </c>
      <c r="E65" s="8">
        <f>E66</f>
        <v>15507.9</v>
      </c>
    </row>
    <row r="66" spans="1:5" ht="112.5">
      <c r="A66" s="4" t="s">
        <v>50</v>
      </c>
      <c r="B66" s="58" t="s">
        <v>1</v>
      </c>
      <c r="C66" s="53" t="s">
        <v>132</v>
      </c>
      <c r="D66" s="17">
        <v>151</v>
      </c>
      <c r="E66" s="9">
        <v>15507.9</v>
      </c>
    </row>
    <row r="67" spans="1:5" ht="75">
      <c r="A67" s="2" t="s">
        <v>51</v>
      </c>
      <c r="B67" s="57" t="s">
        <v>1</v>
      </c>
      <c r="C67" s="52" t="s">
        <v>133</v>
      </c>
      <c r="D67" s="65">
        <v>151</v>
      </c>
      <c r="E67" s="8">
        <f>E68</f>
        <v>76252.9</v>
      </c>
    </row>
    <row r="68" spans="1:5" ht="75">
      <c r="A68" s="5" t="s">
        <v>52</v>
      </c>
      <c r="B68" s="58" t="s">
        <v>1</v>
      </c>
      <c r="C68" s="53" t="s">
        <v>134</v>
      </c>
      <c r="D68" s="17">
        <v>151</v>
      </c>
      <c r="E68" s="9">
        <v>76252.9</v>
      </c>
    </row>
    <row r="69" spans="1:5" ht="37.5">
      <c r="A69" s="2" t="s">
        <v>53</v>
      </c>
      <c r="B69" s="57" t="s">
        <v>1</v>
      </c>
      <c r="C69" s="52" t="s">
        <v>135</v>
      </c>
      <c r="D69" s="65">
        <v>151</v>
      </c>
      <c r="E69" s="8">
        <f>E70</f>
        <v>53377.2</v>
      </c>
    </row>
    <row r="70" spans="1:5" ht="28.5" customHeight="1">
      <c r="A70" s="5" t="s">
        <v>54</v>
      </c>
      <c r="B70" s="58" t="s">
        <v>1</v>
      </c>
      <c r="C70" s="53" t="s">
        <v>136</v>
      </c>
      <c r="D70" s="17">
        <v>151</v>
      </c>
      <c r="E70" s="9">
        <v>53377.2</v>
      </c>
    </row>
    <row r="71" spans="1:5" ht="37.5">
      <c r="A71" s="2" t="s">
        <v>55</v>
      </c>
      <c r="B71" s="57" t="s">
        <v>1</v>
      </c>
      <c r="C71" s="52" t="s">
        <v>137</v>
      </c>
      <c r="D71" s="65">
        <v>151</v>
      </c>
      <c r="E71" s="8">
        <f>E72</f>
        <v>1321.1</v>
      </c>
    </row>
    <row r="72" spans="1:5" ht="56.25">
      <c r="A72" s="2" t="s">
        <v>56</v>
      </c>
      <c r="B72" s="57" t="s">
        <v>1</v>
      </c>
      <c r="C72" s="52" t="s">
        <v>138</v>
      </c>
      <c r="D72" s="65">
        <v>151</v>
      </c>
      <c r="E72" s="8">
        <f>E73</f>
        <v>1321.1</v>
      </c>
    </row>
    <row r="73" spans="1:5" ht="37.5">
      <c r="A73" s="5" t="s">
        <v>57</v>
      </c>
      <c r="B73" s="58" t="s">
        <v>1</v>
      </c>
      <c r="C73" s="53" t="s">
        <v>139</v>
      </c>
      <c r="D73" s="17">
        <v>151</v>
      </c>
      <c r="E73" s="9">
        <v>1321.1</v>
      </c>
    </row>
    <row r="74" spans="1:5" ht="37.5">
      <c r="A74" s="2" t="s">
        <v>58</v>
      </c>
      <c r="B74" s="57" t="s">
        <v>1</v>
      </c>
      <c r="C74" s="52" t="s">
        <v>140</v>
      </c>
      <c r="D74" s="65">
        <v>151</v>
      </c>
      <c r="E74" s="8">
        <f>E75+E77</f>
        <v>6167.4</v>
      </c>
    </row>
    <row r="75" spans="1:5" ht="75">
      <c r="A75" s="2" t="s">
        <v>240</v>
      </c>
      <c r="B75" s="57" t="s">
        <v>1</v>
      </c>
      <c r="C75" s="52" t="s">
        <v>241</v>
      </c>
      <c r="D75" s="65">
        <v>151</v>
      </c>
      <c r="E75" s="8">
        <f>E76</f>
        <v>90</v>
      </c>
    </row>
    <row r="76" spans="1:5" ht="75">
      <c r="A76" s="5" t="s">
        <v>242</v>
      </c>
      <c r="B76" s="58" t="s">
        <v>1</v>
      </c>
      <c r="C76" s="53" t="s">
        <v>243</v>
      </c>
      <c r="D76" s="17">
        <v>151</v>
      </c>
      <c r="E76" s="9">
        <v>90</v>
      </c>
    </row>
    <row r="77" spans="1:5" ht="37.5">
      <c r="A77" s="2" t="s">
        <v>59</v>
      </c>
      <c r="B77" s="57" t="s">
        <v>1</v>
      </c>
      <c r="C77" s="52" t="s">
        <v>141</v>
      </c>
      <c r="D77" s="65">
        <v>151</v>
      </c>
      <c r="E77" s="8">
        <f>E78</f>
        <v>6077.4</v>
      </c>
    </row>
    <row r="78" spans="1:5" ht="37.5">
      <c r="A78" s="5" t="s">
        <v>60</v>
      </c>
      <c r="B78" s="58" t="s">
        <v>1</v>
      </c>
      <c r="C78" s="53" t="s">
        <v>142</v>
      </c>
      <c r="D78" s="17">
        <v>151</v>
      </c>
      <c r="E78" s="9">
        <v>6077.4</v>
      </c>
    </row>
    <row r="79" spans="1:5" ht="56.25">
      <c r="A79" s="2" t="s">
        <v>61</v>
      </c>
      <c r="B79" s="57" t="s">
        <v>1</v>
      </c>
      <c r="C79" s="52" t="s">
        <v>143</v>
      </c>
      <c r="D79" s="65" t="s">
        <v>165</v>
      </c>
      <c r="E79" s="8">
        <f>E80</f>
        <v>-2773.1</v>
      </c>
    </row>
    <row r="80" spans="1:5" ht="56.25">
      <c r="A80" s="2" t="s">
        <v>62</v>
      </c>
      <c r="B80" s="57" t="s">
        <v>1</v>
      </c>
      <c r="C80" s="52" t="s">
        <v>144</v>
      </c>
      <c r="D80" s="65">
        <v>151</v>
      </c>
      <c r="E80" s="8">
        <f>E81</f>
        <v>-2773.1</v>
      </c>
    </row>
    <row r="81" spans="1:5" ht="56.25">
      <c r="A81" s="5" t="s">
        <v>62</v>
      </c>
      <c r="B81" s="58" t="s">
        <v>1</v>
      </c>
      <c r="C81" s="53" t="s">
        <v>144</v>
      </c>
      <c r="D81" s="17">
        <v>151</v>
      </c>
      <c r="E81" s="9">
        <v>-2773.1</v>
      </c>
    </row>
    <row r="82" spans="1:5" ht="34.5" customHeight="1">
      <c r="A82" s="6" t="s">
        <v>167</v>
      </c>
      <c r="B82" s="56" t="s">
        <v>66</v>
      </c>
      <c r="C82" s="60"/>
      <c r="D82" s="64"/>
      <c r="E82" s="10">
        <f>E84+E98+E120</f>
        <v>128914.6</v>
      </c>
    </row>
    <row r="83" spans="1:5" ht="33.75" customHeight="1">
      <c r="A83" s="2" t="s">
        <v>2</v>
      </c>
      <c r="B83" s="57" t="s">
        <v>66</v>
      </c>
      <c r="C83" s="52" t="s">
        <v>84</v>
      </c>
      <c r="D83" s="65" t="s">
        <v>165</v>
      </c>
      <c r="E83" s="8">
        <f>E84+E98+E120</f>
        <v>128914.6</v>
      </c>
    </row>
    <row r="84" spans="1:5" ht="33.75" customHeight="1">
      <c r="A84" s="2" t="s">
        <v>67</v>
      </c>
      <c r="B84" s="57" t="s">
        <v>66</v>
      </c>
      <c r="C84" s="52" t="s">
        <v>148</v>
      </c>
      <c r="D84" s="65" t="s">
        <v>165</v>
      </c>
      <c r="E84" s="8">
        <f>E85</f>
        <v>72816</v>
      </c>
    </row>
    <row r="85" spans="1:5" ht="37.5">
      <c r="A85" s="2" t="s">
        <v>68</v>
      </c>
      <c r="B85" s="57" t="s">
        <v>66</v>
      </c>
      <c r="C85" s="52" t="s">
        <v>149</v>
      </c>
      <c r="D85" s="65">
        <v>110</v>
      </c>
      <c r="E85" s="8">
        <f>E86+E90+E94</f>
        <v>72816</v>
      </c>
    </row>
    <row r="86" spans="1:5" ht="93.75">
      <c r="A86" s="2" t="s">
        <v>69</v>
      </c>
      <c r="B86" s="57" t="s">
        <v>66</v>
      </c>
      <c r="C86" s="52" t="s">
        <v>150</v>
      </c>
      <c r="D86" s="65">
        <v>110</v>
      </c>
      <c r="E86" s="8">
        <f>E87+E88+E89</f>
        <v>72013.8</v>
      </c>
    </row>
    <row r="87" spans="1:5" ht="93.75">
      <c r="A87" s="49" t="s">
        <v>180</v>
      </c>
      <c r="B87" s="58" t="s">
        <v>66</v>
      </c>
      <c r="C87" s="53" t="s">
        <v>179</v>
      </c>
      <c r="D87" s="17">
        <v>110</v>
      </c>
      <c r="E87" s="9">
        <v>71737.5</v>
      </c>
    </row>
    <row r="88" spans="1:5" ht="93.75">
      <c r="A88" s="49" t="s">
        <v>181</v>
      </c>
      <c r="B88" s="58" t="s">
        <v>66</v>
      </c>
      <c r="C88" s="53" t="s">
        <v>183</v>
      </c>
      <c r="D88" s="17">
        <v>110</v>
      </c>
      <c r="E88" s="9">
        <v>89</v>
      </c>
    </row>
    <row r="89" spans="1:5" ht="112.5">
      <c r="A89" s="49" t="s">
        <v>182</v>
      </c>
      <c r="B89" s="58" t="s">
        <v>66</v>
      </c>
      <c r="C89" s="53" t="s">
        <v>184</v>
      </c>
      <c r="D89" s="17">
        <v>110</v>
      </c>
      <c r="E89" s="9">
        <v>187.3</v>
      </c>
    </row>
    <row r="90" spans="1:5" ht="150">
      <c r="A90" s="3" t="s">
        <v>70</v>
      </c>
      <c r="B90" s="57" t="s">
        <v>66</v>
      </c>
      <c r="C90" s="52" t="s">
        <v>151</v>
      </c>
      <c r="D90" s="65">
        <v>110</v>
      </c>
      <c r="E90" s="8">
        <f>E91+E92+E93</f>
        <v>296.5</v>
      </c>
    </row>
    <row r="91" spans="1:5" ht="150">
      <c r="A91" s="4" t="s">
        <v>185</v>
      </c>
      <c r="B91" s="58" t="s">
        <v>66</v>
      </c>
      <c r="C91" s="53" t="s">
        <v>186</v>
      </c>
      <c r="D91" s="17">
        <v>110</v>
      </c>
      <c r="E91" s="9">
        <v>289.8</v>
      </c>
    </row>
    <row r="92" spans="1:5" ht="150">
      <c r="A92" s="4" t="s">
        <v>187</v>
      </c>
      <c r="B92" s="58" t="s">
        <v>66</v>
      </c>
      <c r="C92" s="53" t="s">
        <v>189</v>
      </c>
      <c r="D92" s="17">
        <v>110</v>
      </c>
      <c r="E92" s="9">
        <v>2</v>
      </c>
    </row>
    <row r="93" spans="1:5" ht="150">
      <c r="A93" s="4" t="s">
        <v>188</v>
      </c>
      <c r="B93" s="58" t="s">
        <v>66</v>
      </c>
      <c r="C93" s="53" t="s">
        <v>190</v>
      </c>
      <c r="D93" s="17">
        <v>110</v>
      </c>
      <c r="E93" s="9">
        <v>4.7</v>
      </c>
    </row>
    <row r="94" spans="1:5" ht="56.25">
      <c r="A94" s="2" t="s">
        <v>71</v>
      </c>
      <c r="B94" s="57" t="s">
        <v>66</v>
      </c>
      <c r="C94" s="52" t="s">
        <v>152</v>
      </c>
      <c r="D94" s="65">
        <v>110</v>
      </c>
      <c r="E94" s="8">
        <f>E95+E96+E97</f>
        <v>505.7</v>
      </c>
    </row>
    <row r="95" spans="1:5" ht="56.25">
      <c r="A95" s="5" t="s">
        <v>196</v>
      </c>
      <c r="B95" s="58" t="s">
        <v>66</v>
      </c>
      <c r="C95" s="53" t="s">
        <v>194</v>
      </c>
      <c r="D95" s="17">
        <v>110</v>
      </c>
      <c r="E95" s="9">
        <v>490.4</v>
      </c>
    </row>
    <row r="96" spans="1:5" ht="56.25">
      <c r="A96" s="5" t="s">
        <v>195</v>
      </c>
      <c r="B96" s="58" t="s">
        <v>66</v>
      </c>
      <c r="C96" s="53" t="s">
        <v>193</v>
      </c>
      <c r="D96" s="17">
        <v>110</v>
      </c>
      <c r="E96" s="9">
        <v>4.6</v>
      </c>
    </row>
    <row r="97" spans="1:5" ht="75">
      <c r="A97" s="5" t="s">
        <v>191</v>
      </c>
      <c r="B97" s="58" t="s">
        <v>66</v>
      </c>
      <c r="C97" s="53" t="s">
        <v>192</v>
      </c>
      <c r="D97" s="17">
        <v>110</v>
      </c>
      <c r="E97" s="9">
        <v>10.7</v>
      </c>
    </row>
    <row r="98" spans="1:5" ht="37.5">
      <c r="A98" s="2" t="s">
        <v>72</v>
      </c>
      <c r="B98" s="57" t="s">
        <v>66</v>
      </c>
      <c r="C98" s="52" t="s">
        <v>153</v>
      </c>
      <c r="D98" s="65" t="s">
        <v>165</v>
      </c>
      <c r="E98" s="8">
        <f>E99+E103+E111</f>
        <v>56080.600000000006</v>
      </c>
    </row>
    <row r="99" spans="1:5" ht="37.5">
      <c r="A99" s="2" t="s">
        <v>73</v>
      </c>
      <c r="B99" s="57" t="s">
        <v>66</v>
      </c>
      <c r="C99" s="52" t="s">
        <v>154</v>
      </c>
      <c r="D99" s="65">
        <v>110</v>
      </c>
      <c r="E99" s="8">
        <f>E100</f>
        <v>1355.2</v>
      </c>
    </row>
    <row r="100" spans="1:5" ht="56.25">
      <c r="A100" s="2" t="s">
        <v>74</v>
      </c>
      <c r="B100" s="57" t="s">
        <v>66</v>
      </c>
      <c r="C100" s="52" t="s">
        <v>155</v>
      </c>
      <c r="D100" s="65">
        <v>110</v>
      </c>
      <c r="E100" s="8">
        <f>E101+E102</f>
        <v>1355.2</v>
      </c>
    </row>
    <row r="101" spans="1:5" ht="56.25">
      <c r="A101" s="5" t="s">
        <v>197</v>
      </c>
      <c r="B101" s="58" t="s">
        <v>66</v>
      </c>
      <c r="C101" s="53" t="s">
        <v>199</v>
      </c>
      <c r="D101" s="17">
        <v>110</v>
      </c>
      <c r="E101" s="9">
        <v>1341.7</v>
      </c>
    </row>
    <row r="102" spans="1:5" ht="63" customHeight="1">
      <c r="A102" s="5" t="s">
        <v>198</v>
      </c>
      <c r="B102" s="58" t="s">
        <v>66</v>
      </c>
      <c r="C102" s="53" t="s">
        <v>200</v>
      </c>
      <c r="D102" s="17">
        <v>110</v>
      </c>
      <c r="E102" s="9">
        <v>13.5</v>
      </c>
    </row>
    <row r="103" spans="1:5" ht="27.75" customHeight="1">
      <c r="A103" s="2" t="s">
        <v>75</v>
      </c>
      <c r="B103" s="57" t="s">
        <v>66</v>
      </c>
      <c r="C103" s="52" t="s">
        <v>156</v>
      </c>
      <c r="D103" s="65">
        <v>110</v>
      </c>
      <c r="E103" s="8">
        <f>E104+E108</f>
        <v>18097</v>
      </c>
    </row>
    <row r="104" spans="1:5" ht="27.75" customHeight="1">
      <c r="A104" s="2" t="s">
        <v>76</v>
      </c>
      <c r="B104" s="57" t="s">
        <v>66</v>
      </c>
      <c r="C104" s="52" t="s">
        <v>157</v>
      </c>
      <c r="D104" s="65">
        <v>110</v>
      </c>
      <c r="E104" s="8">
        <f>E105+E106+E107</f>
        <v>1742.6</v>
      </c>
    </row>
    <row r="105" spans="1:5" ht="27.75" customHeight="1">
      <c r="A105" s="5" t="s">
        <v>201</v>
      </c>
      <c r="B105" s="58" t="s">
        <v>66</v>
      </c>
      <c r="C105" s="53" t="s">
        <v>204</v>
      </c>
      <c r="D105" s="17">
        <v>110</v>
      </c>
      <c r="E105" s="9">
        <v>1738</v>
      </c>
    </row>
    <row r="106" spans="1:5" ht="27.75" customHeight="1">
      <c r="A106" s="5" t="s">
        <v>202</v>
      </c>
      <c r="B106" s="58" t="s">
        <v>66</v>
      </c>
      <c r="C106" s="53" t="s">
        <v>205</v>
      </c>
      <c r="D106" s="17">
        <v>110</v>
      </c>
      <c r="E106" s="9">
        <v>2.5</v>
      </c>
    </row>
    <row r="107" spans="1:5" ht="37.5">
      <c r="A107" s="5" t="s">
        <v>203</v>
      </c>
      <c r="B107" s="58" t="s">
        <v>66</v>
      </c>
      <c r="C107" s="53" t="s">
        <v>206</v>
      </c>
      <c r="D107" s="17">
        <v>110</v>
      </c>
      <c r="E107" s="9">
        <v>2.1</v>
      </c>
    </row>
    <row r="108" spans="1:5" ht="30.75" customHeight="1">
      <c r="A108" s="2" t="s">
        <v>77</v>
      </c>
      <c r="B108" s="57" t="s">
        <v>66</v>
      </c>
      <c r="C108" s="52" t="s">
        <v>158</v>
      </c>
      <c r="D108" s="65">
        <v>110</v>
      </c>
      <c r="E108" s="8">
        <f>E109+E110</f>
        <v>16354.4</v>
      </c>
    </row>
    <row r="109" spans="1:5" ht="30.75" customHeight="1">
      <c r="A109" s="5" t="s">
        <v>207</v>
      </c>
      <c r="B109" s="58" t="s">
        <v>66</v>
      </c>
      <c r="C109" s="53" t="s">
        <v>209</v>
      </c>
      <c r="D109" s="17">
        <v>110</v>
      </c>
      <c r="E109" s="9">
        <v>16019</v>
      </c>
    </row>
    <row r="110" spans="1:5" ht="30.75" customHeight="1">
      <c r="A110" s="5" t="s">
        <v>208</v>
      </c>
      <c r="B110" s="58" t="s">
        <v>66</v>
      </c>
      <c r="C110" s="53" t="s">
        <v>210</v>
      </c>
      <c r="D110" s="17">
        <v>110</v>
      </c>
      <c r="E110" s="9">
        <v>335.4</v>
      </c>
    </row>
    <row r="111" spans="1:5" ht="32.25" customHeight="1">
      <c r="A111" s="2" t="s">
        <v>78</v>
      </c>
      <c r="B111" s="57" t="s">
        <v>66</v>
      </c>
      <c r="C111" s="52" t="s">
        <v>159</v>
      </c>
      <c r="D111" s="65">
        <v>110</v>
      </c>
      <c r="E111" s="8">
        <f>E112+E116</f>
        <v>36628.4</v>
      </c>
    </row>
    <row r="112" spans="1:5" ht="56.25">
      <c r="A112" s="2" t="s">
        <v>79</v>
      </c>
      <c r="B112" s="57" t="s">
        <v>66</v>
      </c>
      <c r="C112" s="52" t="s">
        <v>160</v>
      </c>
      <c r="D112" s="65">
        <v>110</v>
      </c>
      <c r="E112" s="8">
        <f>E113+E114+E115</f>
        <v>3298.5</v>
      </c>
    </row>
    <row r="113" spans="1:5" ht="105.75" customHeight="1">
      <c r="A113" s="5" t="s">
        <v>211</v>
      </c>
      <c r="B113" s="58" t="s">
        <v>66</v>
      </c>
      <c r="C113" s="53" t="s">
        <v>212</v>
      </c>
      <c r="D113" s="17">
        <v>110</v>
      </c>
      <c r="E113" s="9">
        <v>3254.9</v>
      </c>
    </row>
    <row r="114" spans="1:5" ht="105.75" customHeight="1">
      <c r="A114" s="5" t="s">
        <v>213</v>
      </c>
      <c r="B114" s="58" t="s">
        <v>66</v>
      </c>
      <c r="C114" s="53" t="s">
        <v>214</v>
      </c>
      <c r="D114" s="17">
        <v>110</v>
      </c>
      <c r="E114" s="9">
        <v>23.7</v>
      </c>
    </row>
    <row r="115" spans="1:5" ht="112.5" customHeight="1">
      <c r="A115" s="5" t="s">
        <v>215</v>
      </c>
      <c r="B115" s="58" t="s">
        <v>66</v>
      </c>
      <c r="C115" s="53" t="s">
        <v>216</v>
      </c>
      <c r="D115" s="17">
        <v>110</v>
      </c>
      <c r="E115" s="9">
        <v>19.9</v>
      </c>
    </row>
    <row r="116" spans="1:5" ht="56.25">
      <c r="A116" s="2" t="s">
        <v>80</v>
      </c>
      <c r="B116" s="57" t="s">
        <v>66</v>
      </c>
      <c r="C116" s="52" t="s">
        <v>161</v>
      </c>
      <c r="D116" s="65">
        <v>110</v>
      </c>
      <c r="E116" s="8">
        <f>E117+E118+E119</f>
        <v>33329.9</v>
      </c>
    </row>
    <row r="117" spans="1:5" ht="93.75">
      <c r="A117" s="5" t="s">
        <v>221</v>
      </c>
      <c r="B117" s="58" t="s">
        <v>66</v>
      </c>
      <c r="C117" s="53" t="s">
        <v>224</v>
      </c>
      <c r="D117" s="17">
        <v>110</v>
      </c>
      <c r="E117" s="9">
        <v>32956.4</v>
      </c>
    </row>
    <row r="118" spans="1:5" ht="93.75">
      <c r="A118" s="5" t="s">
        <v>219</v>
      </c>
      <c r="B118" s="58" t="s">
        <v>66</v>
      </c>
      <c r="C118" s="53" t="s">
        <v>220</v>
      </c>
      <c r="D118" s="17">
        <v>110</v>
      </c>
      <c r="E118" s="9">
        <v>317.2</v>
      </c>
    </row>
    <row r="119" spans="1:5" ht="93.75">
      <c r="A119" s="5" t="s">
        <v>217</v>
      </c>
      <c r="B119" s="58" t="s">
        <v>66</v>
      </c>
      <c r="C119" s="53" t="s">
        <v>218</v>
      </c>
      <c r="D119" s="17">
        <v>110</v>
      </c>
      <c r="E119" s="9">
        <v>56.3</v>
      </c>
    </row>
    <row r="120" spans="1:5" ht="56.25">
      <c r="A120" s="2" t="s">
        <v>81</v>
      </c>
      <c r="B120" s="57" t="s">
        <v>66</v>
      </c>
      <c r="C120" s="52" t="s">
        <v>162</v>
      </c>
      <c r="D120" s="65" t="s">
        <v>165</v>
      </c>
      <c r="E120" s="8">
        <f>E121</f>
        <v>18</v>
      </c>
    </row>
    <row r="121" spans="1:5" ht="37.5">
      <c r="A121" s="2" t="s">
        <v>82</v>
      </c>
      <c r="B121" s="57" t="s">
        <v>66</v>
      </c>
      <c r="C121" s="52" t="s">
        <v>163</v>
      </c>
      <c r="D121" s="65">
        <v>110</v>
      </c>
      <c r="E121" s="8">
        <f>E122</f>
        <v>18</v>
      </c>
    </row>
    <row r="122" spans="1:5" ht="37.5">
      <c r="A122" s="2" t="s">
        <v>83</v>
      </c>
      <c r="B122" s="57" t="s">
        <v>66</v>
      </c>
      <c r="C122" s="52" t="s">
        <v>164</v>
      </c>
      <c r="D122" s="65">
        <v>110</v>
      </c>
      <c r="E122" s="8">
        <f>E123</f>
        <v>18</v>
      </c>
    </row>
    <row r="123" spans="1:5" ht="56.25">
      <c r="A123" s="5" t="s">
        <v>222</v>
      </c>
      <c r="B123" s="58" t="s">
        <v>66</v>
      </c>
      <c r="C123" s="53" t="s">
        <v>223</v>
      </c>
      <c r="D123" s="17">
        <v>110</v>
      </c>
      <c r="E123" s="9">
        <v>18</v>
      </c>
    </row>
    <row r="124" spans="1:5" ht="30.75" customHeight="1">
      <c r="A124" s="18" t="s">
        <v>177</v>
      </c>
      <c r="B124" s="59" t="s">
        <v>0</v>
      </c>
      <c r="C124" s="61"/>
      <c r="D124" s="66"/>
      <c r="E124" s="19">
        <f>E5+E82</f>
        <v>408991.19999999995</v>
      </c>
    </row>
  </sheetData>
  <sheetProtection/>
  <autoFilter ref="A4:F124"/>
  <mergeCells count="5">
    <mergeCell ref="A1:E1"/>
    <mergeCell ref="A2:A3"/>
    <mergeCell ref="B2:D2"/>
    <mergeCell ref="E2:E3"/>
    <mergeCell ref="C3:D3"/>
  </mergeCells>
  <printOptions horizontalCentered="1"/>
  <pageMargins left="0.984251968503937" right="0.5905511811023623" top="0.5905511811023623" bottom="0.5905511811023623" header="0" footer="0"/>
  <pageSetup fitToHeight="1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128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6.00390625" style="51" customWidth="1"/>
    <col min="2" max="2" width="3.7109375" style="1" hidden="1" customWidth="1"/>
    <col min="3" max="3" width="25.57421875" style="35" customWidth="1"/>
    <col min="4" max="4" width="7.28125" style="40" customWidth="1"/>
    <col min="5" max="5" width="17.57421875" style="7" customWidth="1"/>
    <col min="6" max="7" width="9.140625" style="1" customWidth="1"/>
    <col min="8" max="8" width="13.140625" style="1" bestFit="1" customWidth="1"/>
    <col min="9" max="16384" width="9.140625" style="1" customWidth="1"/>
  </cols>
  <sheetData>
    <row r="1" spans="1:6" s="20" customFormat="1" ht="15.75">
      <c r="A1" s="44"/>
      <c r="D1" s="36"/>
      <c r="E1" s="12" t="s">
        <v>244</v>
      </c>
      <c r="F1" s="22"/>
    </row>
    <row r="2" spans="1:6" s="20" customFormat="1" ht="15.75">
      <c r="A2" s="45"/>
      <c r="B2" s="21"/>
      <c r="D2" s="36"/>
      <c r="E2" s="12" t="s">
        <v>245</v>
      </c>
      <c r="F2" s="22"/>
    </row>
    <row r="3" spans="1:6" s="20" customFormat="1" ht="15.75">
      <c r="A3" s="46"/>
      <c r="B3" s="23"/>
      <c r="D3" s="36"/>
      <c r="E3" s="12" t="s">
        <v>246</v>
      </c>
      <c r="F3" s="22"/>
    </row>
    <row r="4" spans="1:6" s="20" customFormat="1" ht="15.75">
      <c r="A4" s="44"/>
      <c r="D4" s="36"/>
      <c r="E4" s="12" t="s">
        <v>248</v>
      </c>
      <c r="F4" s="22"/>
    </row>
    <row r="5" spans="1:6" s="20" customFormat="1" ht="15.75">
      <c r="A5" s="44"/>
      <c r="D5" s="36"/>
      <c r="E5" s="12"/>
      <c r="F5" s="22"/>
    </row>
    <row r="6" spans="1:6" s="20" customFormat="1" ht="15.75">
      <c r="A6" s="44"/>
      <c r="D6" s="36"/>
      <c r="E6" s="12"/>
      <c r="F6" s="22"/>
    </row>
    <row r="7" spans="1:6" s="20" customFormat="1" ht="15.75">
      <c r="A7" s="44"/>
      <c r="D7" s="36"/>
      <c r="E7" s="12"/>
      <c r="F7" s="22"/>
    </row>
    <row r="8" spans="1:6" s="23" customFormat="1" ht="87.75" customHeight="1">
      <c r="A8" s="77" t="s">
        <v>247</v>
      </c>
      <c r="B8" s="77"/>
      <c r="C8" s="78"/>
      <c r="D8" s="78"/>
      <c r="E8" s="78"/>
      <c r="F8" s="24"/>
    </row>
    <row r="9" spans="1:6" s="23" customFormat="1" ht="18.75" customHeight="1">
      <c r="A9" s="68"/>
      <c r="B9" s="68"/>
      <c r="C9" s="69"/>
      <c r="D9" s="69"/>
      <c r="E9" s="69"/>
      <c r="F9" s="24"/>
    </row>
    <row r="10" spans="1:6" s="23" customFormat="1" ht="32.25" customHeight="1">
      <c r="A10" s="47" t="s">
        <v>168</v>
      </c>
      <c r="B10" s="25"/>
      <c r="C10" s="79" t="s">
        <v>169</v>
      </c>
      <c r="D10" s="80"/>
      <c r="E10" s="15" t="s">
        <v>170</v>
      </c>
      <c r="F10" s="24"/>
    </row>
    <row r="11" spans="1:6" s="23" customFormat="1" ht="12" customHeight="1">
      <c r="A11" s="47" t="s">
        <v>173</v>
      </c>
      <c r="B11" s="25"/>
      <c r="C11" s="79" t="s">
        <v>174</v>
      </c>
      <c r="D11" s="80"/>
      <c r="E11" s="15" t="s">
        <v>175</v>
      </c>
      <c r="F11" s="24"/>
    </row>
    <row r="12" spans="1:5" ht="24" customHeight="1">
      <c r="A12" s="48" t="s">
        <v>2</v>
      </c>
      <c r="B12" s="26"/>
      <c r="C12" s="32" t="s">
        <v>84</v>
      </c>
      <c r="D12" s="37" t="s">
        <v>165</v>
      </c>
      <c r="E12" s="10">
        <f>E13+E27+E49+E53+E69+E76+E86+E91</f>
        <v>221150.80000000002</v>
      </c>
    </row>
    <row r="13" spans="1:5" ht="24" customHeight="1">
      <c r="A13" s="42" t="s">
        <v>67</v>
      </c>
      <c r="B13" s="27"/>
      <c r="C13" s="33" t="s">
        <v>148</v>
      </c>
      <c r="D13" s="38" t="s">
        <v>165</v>
      </c>
      <c r="E13" s="8">
        <f>E14</f>
        <v>72816</v>
      </c>
    </row>
    <row r="14" spans="1:5" ht="18.75">
      <c r="A14" s="42" t="s">
        <v>68</v>
      </c>
      <c r="B14" s="27"/>
      <c r="C14" s="33" t="s">
        <v>149</v>
      </c>
      <c r="D14" s="38">
        <v>110</v>
      </c>
      <c r="E14" s="8">
        <f>E15+E19+E23</f>
        <v>72816</v>
      </c>
    </row>
    <row r="15" spans="1:5" ht="112.5">
      <c r="A15" s="42" t="s">
        <v>69</v>
      </c>
      <c r="B15" s="27"/>
      <c r="C15" s="33" t="s">
        <v>150</v>
      </c>
      <c r="D15" s="38">
        <v>110</v>
      </c>
      <c r="E15" s="8">
        <f>E16+E17+E18</f>
        <v>72013.8</v>
      </c>
    </row>
    <row r="16" spans="1:5" ht="112.5">
      <c r="A16" s="49" t="str">
        <f>'Пр.1'!A87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платежа)</v>
      </c>
      <c r="B16" s="28"/>
      <c r="C16" s="41" t="str">
        <f>'Пр.1'!C87</f>
        <v>101 02010 01 1000</v>
      </c>
      <c r="D16" s="39">
        <f>'Пр.1'!D87</f>
        <v>110</v>
      </c>
      <c r="E16" s="9">
        <f>'Пр.1'!E87</f>
        <v>71737.5</v>
      </c>
    </row>
    <row r="17" spans="1:5" ht="112.5">
      <c r="A17" s="49" t="str">
        <f>'Пр.1'!A88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(пени, проценты)</v>
      </c>
      <c r="B17" s="28"/>
      <c r="C17" s="41" t="str">
        <f>'Пр.1'!C88</f>
        <v>101 02010 01 2000</v>
      </c>
      <c r="D17" s="39">
        <f>'Пр.1'!D88</f>
        <v>110</v>
      </c>
      <c r="E17" s="9">
        <f>'Пр.1'!E88</f>
        <v>89</v>
      </c>
    </row>
    <row r="18" spans="1:5" ht="131.25">
      <c r="A18" s="49" t="str">
        <f>'Пр.1'!A89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взысканий)</v>
      </c>
      <c r="B18" s="28"/>
      <c r="C18" s="41" t="str">
        <f>'Пр.1'!C89</f>
        <v>101 02010 01 3000</v>
      </c>
      <c r="D18" s="39">
        <f>'Пр.1'!D89</f>
        <v>110</v>
      </c>
      <c r="E18" s="9">
        <f>'Пр.1'!E89</f>
        <v>187.3</v>
      </c>
    </row>
    <row r="19" spans="1:5" ht="168.75">
      <c r="A19" s="42" t="s">
        <v>70</v>
      </c>
      <c r="B19" s="29"/>
      <c r="C19" s="33" t="s">
        <v>151</v>
      </c>
      <c r="D19" s="38">
        <v>110</v>
      </c>
      <c r="E19" s="8">
        <f>E20+E21+E22</f>
        <v>296.5</v>
      </c>
    </row>
    <row r="20" spans="1:5" ht="168.75">
      <c r="A20" s="49" t="str">
        <f>'Пр.1'!A91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v>
      </c>
      <c r="B20" s="28"/>
      <c r="C20" s="41" t="str">
        <f>'Пр.1'!C91</f>
        <v>101 02020 01 1000</v>
      </c>
      <c r="D20" s="39">
        <f>'Пр.1'!D91</f>
        <v>110</v>
      </c>
      <c r="E20" s="9">
        <f>'Пр.1'!E91</f>
        <v>289.8</v>
      </c>
    </row>
    <row r="21" spans="1:5" ht="168.75">
      <c r="A21" s="49" t="str">
        <f>'Пр.1'!A92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(пени, проценты)</v>
      </c>
      <c r="B21" s="28"/>
      <c r="C21" s="41" t="str">
        <f>'Пр.1'!C92</f>
        <v>101 02020 01 2000</v>
      </c>
      <c r="D21" s="39">
        <f>'Пр.1'!D92</f>
        <v>110</v>
      </c>
      <c r="E21" s="9">
        <f>'Пр.1'!E92</f>
        <v>2</v>
      </c>
    </row>
    <row r="22" spans="1:5" ht="168.75">
      <c r="A22" s="49" t="str">
        <f>'Пр.1'!A93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взысканий)</v>
      </c>
      <c r="B22" s="28"/>
      <c r="C22" s="41" t="str">
        <f>'Пр.1'!C93</f>
        <v>101 02020 01 3000</v>
      </c>
      <c r="D22" s="39">
        <f>'Пр.1'!D93</f>
        <v>110</v>
      </c>
      <c r="E22" s="9">
        <f>'Пр.1'!E93</f>
        <v>4.7</v>
      </c>
    </row>
    <row r="23" spans="1:5" ht="75">
      <c r="A23" s="42" t="s">
        <v>71</v>
      </c>
      <c r="B23" s="27"/>
      <c r="C23" s="33" t="s">
        <v>152</v>
      </c>
      <c r="D23" s="38">
        <v>110</v>
      </c>
      <c r="E23" s="8">
        <f>E24+E25+E26</f>
        <v>505.7</v>
      </c>
    </row>
    <row r="24" spans="1:5" ht="76.5" customHeight="1">
      <c r="A24" s="49" t="str">
        <f>'Пр.1'!A95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v>
      </c>
      <c r="B24" s="28"/>
      <c r="C24" s="41" t="str">
        <f>'Пр.1'!C95</f>
        <v>101 02030 01 1000</v>
      </c>
      <c r="D24" s="39">
        <v>110</v>
      </c>
      <c r="E24" s="9">
        <f>'Пр.1'!E95</f>
        <v>490.4</v>
      </c>
    </row>
    <row r="25" spans="1:5" ht="76.5" customHeight="1">
      <c r="A25" s="49" t="str">
        <f>'Пр.1'!A96</f>
        <v>Налог на доходы физических лиц с доходов, полученных физическими лицами в соответствии со статьей 228 Налогового Кодекса Российской Федерации (пени, проценты)</v>
      </c>
      <c r="B25" s="28"/>
      <c r="C25" s="41" t="str">
        <f>'Пр.1'!C96</f>
        <v>101 02030 01 2000</v>
      </c>
      <c r="D25" s="39">
        <v>110</v>
      </c>
      <c r="E25" s="9">
        <f>'Пр.1'!E96</f>
        <v>4.6</v>
      </c>
    </row>
    <row r="26" spans="1:5" ht="76.5" customHeight="1">
      <c r="A26" s="49" t="str">
        <f>'Пр.1'!A97</f>
        <v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взысканий)</v>
      </c>
      <c r="B26" s="28"/>
      <c r="C26" s="41" t="str">
        <f>'Пр.1'!C97</f>
        <v>101 02030 01 3000</v>
      </c>
      <c r="D26" s="39">
        <v>110</v>
      </c>
      <c r="E26" s="9">
        <f>'Пр.1'!E97</f>
        <v>10.7</v>
      </c>
    </row>
    <row r="27" spans="1:5" ht="27.75" customHeight="1">
      <c r="A27" s="42" t="s">
        <v>72</v>
      </c>
      <c r="B27" s="27"/>
      <c r="C27" s="33" t="s">
        <v>153</v>
      </c>
      <c r="D27" s="38" t="s">
        <v>165</v>
      </c>
      <c r="E27" s="8">
        <f>E28+E32+E40</f>
        <v>56080.600000000006</v>
      </c>
    </row>
    <row r="28" spans="1:5" ht="27.75" customHeight="1">
      <c r="A28" s="42" t="s">
        <v>73</v>
      </c>
      <c r="B28" s="27"/>
      <c r="C28" s="33" t="s">
        <v>154</v>
      </c>
      <c r="D28" s="38">
        <v>110</v>
      </c>
      <c r="E28" s="8">
        <f>E29</f>
        <v>1355.2</v>
      </c>
    </row>
    <row r="29" spans="1:5" ht="75">
      <c r="A29" s="42" t="s">
        <v>74</v>
      </c>
      <c r="B29" s="27"/>
      <c r="C29" s="33" t="s">
        <v>155</v>
      </c>
      <c r="D29" s="38">
        <v>110</v>
      </c>
      <c r="E29" s="8">
        <f>E30+E31</f>
        <v>1355.2</v>
      </c>
    </row>
    <row r="30" spans="1:5" ht="75">
      <c r="A30" s="49" t="str">
        <f>'Пр.1'!A101</f>
        <v>Налог на имущество физических лиц, взимаемый по ставкам, применяемым к объектам налогообложения, расположенным в границах поселений (сумма платежа)</v>
      </c>
      <c r="B30" s="9"/>
      <c r="C30" s="41" t="str">
        <f>'Пр.1'!C101</f>
        <v>106 01030 10 1000</v>
      </c>
      <c r="D30" s="17">
        <f>'Пр.1'!D101</f>
        <v>110</v>
      </c>
      <c r="E30" s="9">
        <f>'Пр.1'!E101</f>
        <v>1341.7</v>
      </c>
    </row>
    <row r="31" spans="1:5" ht="75">
      <c r="A31" s="49" t="str">
        <f>'Пр.1'!A102</f>
        <v>Налог на имущество физических лиц, взимаемый по ставкам, применяемым к объектам налогообложения, расположенным в границах поселений (пени, проценты)</v>
      </c>
      <c r="B31" s="9"/>
      <c r="C31" s="41" t="str">
        <f>'Пр.1'!C102</f>
        <v>106 01030 10 2000</v>
      </c>
      <c r="D31" s="17">
        <f>'Пр.1'!D102</f>
        <v>110</v>
      </c>
      <c r="E31" s="9">
        <f>'Пр.1'!E102</f>
        <v>13.5</v>
      </c>
    </row>
    <row r="32" spans="1:5" ht="27.75" customHeight="1">
      <c r="A32" s="42" t="s">
        <v>75</v>
      </c>
      <c r="B32" s="27"/>
      <c r="C32" s="33" t="s">
        <v>156</v>
      </c>
      <c r="D32" s="38">
        <v>110</v>
      </c>
      <c r="E32" s="8">
        <f>E33+E37</f>
        <v>18097</v>
      </c>
    </row>
    <row r="33" spans="1:5" ht="27.75" customHeight="1">
      <c r="A33" s="42" t="s">
        <v>76</v>
      </c>
      <c r="B33" s="27"/>
      <c r="C33" s="33" t="s">
        <v>157</v>
      </c>
      <c r="D33" s="38">
        <v>110</v>
      </c>
      <c r="E33" s="8">
        <f>E34+E35+E36</f>
        <v>1742.6</v>
      </c>
    </row>
    <row r="34" spans="1:5" ht="26.25" customHeight="1">
      <c r="A34" s="49" t="str">
        <f>'Пр.1'!A105</f>
        <v>Транспортный налог с организаций (сумма платежа)</v>
      </c>
      <c r="B34" s="9"/>
      <c r="C34" s="41" t="str">
        <f>'Пр.1'!C105</f>
        <v>106 04011 02 1000</v>
      </c>
      <c r="D34" s="17">
        <f>'Пр.1'!D105</f>
        <v>110</v>
      </c>
      <c r="E34" s="9">
        <f>'Пр.1'!E105</f>
        <v>1738</v>
      </c>
    </row>
    <row r="35" spans="1:5" ht="26.25" customHeight="1">
      <c r="A35" s="49" t="str">
        <f>'Пр.1'!A106</f>
        <v>Транспортный налог с организаций (пени, проценты)</v>
      </c>
      <c r="B35" s="9"/>
      <c r="C35" s="41" t="str">
        <f>'Пр.1'!C106</f>
        <v>106 04011 02 2000</v>
      </c>
      <c r="D35" s="17">
        <f>'Пр.1'!D106</f>
        <v>110</v>
      </c>
      <c r="E35" s="9">
        <f>'Пр.1'!E106</f>
        <v>2.5</v>
      </c>
    </row>
    <row r="36" spans="1:5" ht="35.25" customHeight="1">
      <c r="A36" s="49" t="str">
        <f>'Пр.1'!A107</f>
        <v>Транспортный налог с организаций (суммы денежных взысканий)</v>
      </c>
      <c r="B36" s="9"/>
      <c r="C36" s="41" t="str">
        <f>'Пр.1'!C107</f>
        <v>106 04011 02 3000</v>
      </c>
      <c r="D36" s="17">
        <f>'Пр.1'!D107</f>
        <v>110</v>
      </c>
      <c r="E36" s="9">
        <f>'Пр.1'!E107</f>
        <v>2.1</v>
      </c>
    </row>
    <row r="37" spans="1:5" ht="27.75" customHeight="1">
      <c r="A37" s="42" t="s">
        <v>77</v>
      </c>
      <c r="B37" s="27"/>
      <c r="C37" s="33" t="s">
        <v>158</v>
      </c>
      <c r="D37" s="38">
        <v>110</v>
      </c>
      <c r="E37" s="8">
        <f>E38+E39</f>
        <v>16354.4</v>
      </c>
    </row>
    <row r="38" spans="1:5" ht="27.75" customHeight="1">
      <c r="A38" s="49" t="str">
        <f>'Пр.1'!A109</f>
        <v>Транспортный налог с физических лиц (сумма платежа)</v>
      </c>
      <c r="B38" s="9"/>
      <c r="C38" s="41" t="str">
        <f>'Пр.1'!C109</f>
        <v>106 04012 02 1000</v>
      </c>
      <c r="D38" s="17">
        <f>'Пр.1'!D109</f>
        <v>110</v>
      </c>
      <c r="E38" s="9">
        <f>'Пр.1'!E109</f>
        <v>16019</v>
      </c>
    </row>
    <row r="39" spans="1:5" ht="40.5" customHeight="1">
      <c r="A39" s="49" t="str">
        <f>'Пр.1'!A110</f>
        <v>Транспортный налог с физических лиц (пени, проценты)</v>
      </c>
      <c r="B39" s="9"/>
      <c r="C39" s="41" t="str">
        <f>'Пр.1'!C110</f>
        <v>106 04012 02 2000</v>
      </c>
      <c r="D39" s="17">
        <f>'Пр.1'!D110</f>
        <v>110</v>
      </c>
      <c r="E39" s="9">
        <f>'Пр.1'!E110</f>
        <v>335.4</v>
      </c>
    </row>
    <row r="40" spans="1:5" ht="27.75" customHeight="1">
      <c r="A40" s="42" t="s">
        <v>78</v>
      </c>
      <c r="B40" s="27"/>
      <c r="C40" s="33" t="s">
        <v>159</v>
      </c>
      <c r="D40" s="38">
        <v>110</v>
      </c>
      <c r="E40" s="8">
        <f>E41+E45</f>
        <v>36628.4</v>
      </c>
    </row>
    <row r="41" spans="1:5" ht="75">
      <c r="A41" s="42" t="s">
        <v>79</v>
      </c>
      <c r="B41" s="27"/>
      <c r="C41" s="33" t="s">
        <v>160</v>
      </c>
      <c r="D41" s="38">
        <v>110</v>
      </c>
      <c r="E41" s="8">
        <f>E42+E43+E44</f>
        <v>3298.5</v>
      </c>
    </row>
    <row r="42" spans="1:5" ht="112.5">
      <c r="A42" s="49" t="str">
        <f>'Пр.1'!A113</f>
        <v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v>
      </c>
      <c r="B42" s="9"/>
      <c r="C42" s="41" t="str">
        <f>'Пр.1'!C113</f>
        <v>106 06013 10 1000</v>
      </c>
      <c r="D42" s="17">
        <f>'Пр.1'!D113</f>
        <v>110</v>
      </c>
      <c r="E42" s="9">
        <f>'Пр.1'!E113</f>
        <v>3254.9</v>
      </c>
    </row>
    <row r="43" spans="1:5" ht="112.5">
      <c r="A43" s="49" t="str">
        <f>'Пр.1'!A114</f>
        <v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v>
      </c>
      <c r="B43" s="9"/>
      <c r="C43" s="41" t="str">
        <f>'Пр.1'!C114</f>
        <v>106 06013 10 2000</v>
      </c>
      <c r="D43" s="17">
        <f>'Пр.1'!D114</f>
        <v>110</v>
      </c>
      <c r="E43" s="9">
        <f>'Пр.1'!E114</f>
        <v>23.7</v>
      </c>
    </row>
    <row r="44" spans="1:5" ht="112.5">
      <c r="A44" s="49" t="str">
        <f>'Пр.1'!A115</f>
        <v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v>
      </c>
      <c r="B44" s="9"/>
      <c r="C44" s="41" t="str">
        <f>'Пр.1'!C115</f>
        <v>106 06013 10 3000</v>
      </c>
      <c r="D44" s="17">
        <f>'Пр.1'!D115</f>
        <v>110</v>
      </c>
      <c r="E44" s="9">
        <f>'Пр.1'!E115</f>
        <v>19.9</v>
      </c>
    </row>
    <row r="45" spans="1:5" ht="75">
      <c r="A45" s="42" t="s">
        <v>80</v>
      </c>
      <c r="B45" s="27"/>
      <c r="C45" s="33" t="s">
        <v>161</v>
      </c>
      <c r="D45" s="38">
        <v>110</v>
      </c>
      <c r="E45" s="8">
        <f>E46+E47+E48</f>
        <v>33329.9</v>
      </c>
    </row>
    <row r="46" spans="1:5" ht="112.5">
      <c r="A46" s="49" t="str">
        <f>'Пр.1'!A117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v>
      </c>
      <c r="B46" s="9"/>
      <c r="C46" s="41" t="str">
        <f>'Пр.1'!C117</f>
        <v>106 06023 10 1000</v>
      </c>
      <c r="D46" s="17">
        <f>'Пр.1'!D117</f>
        <v>110</v>
      </c>
      <c r="E46" s="9">
        <f>'Пр.1'!E117</f>
        <v>32956.4</v>
      </c>
    </row>
    <row r="47" spans="1:5" ht="112.5">
      <c r="A47" s="49" t="str">
        <f>'Пр.1'!A118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v>
      </c>
      <c r="B47" s="9"/>
      <c r="C47" s="41" t="str">
        <f>'Пр.1'!C118</f>
        <v>106 06023 10 2000</v>
      </c>
      <c r="D47" s="17">
        <f>'Пр.1'!D118</f>
        <v>110</v>
      </c>
      <c r="E47" s="9">
        <f>'Пр.1'!E118</f>
        <v>317.2</v>
      </c>
    </row>
    <row r="48" spans="1:5" ht="112.5">
      <c r="A48" s="49" t="str">
        <f>'Пр.1'!A119</f>
        <v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взысканий)</v>
      </c>
      <c r="B48" s="9"/>
      <c r="C48" s="41" t="str">
        <f>'Пр.1'!C119</f>
        <v>106 06023 10 3000</v>
      </c>
      <c r="D48" s="17">
        <f>'Пр.1'!D119</f>
        <v>110</v>
      </c>
      <c r="E48" s="9">
        <f>'Пр.1'!E119</f>
        <v>56.3</v>
      </c>
    </row>
    <row r="49" spans="1:5" ht="56.25">
      <c r="A49" s="42" t="s">
        <v>81</v>
      </c>
      <c r="B49" s="27"/>
      <c r="C49" s="33" t="s">
        <v>162</v>
      </c>
      <c r="D49" s="38" t="s">
        <v>165</v>
      </c>
      <c r="E49" s="8">
        <f>E50</f>
        <v>18</v>
      </c>
    </row>
    <row r="50" spans="1:5" ht="18.75">
      <c r="A50" s="42" t="s">
        <v>82</v>
      </c>
      <c r="B50" s="27"/>
      <c r="C50" s="33" t="s">
        <v>163</v>
      </c>
      <c r="D50" s="38">
        <v>110</v>
      </c>
      <c r="E50" s="8">
        <f>E51</f>
        <v>18</v>
      </c>
    </row>
    <row r="51" spans="1:5" ht="37.5">
      <c r="A51" s="42" t="s">
        <v>83</v>
      </c>
      <c r="B51" s="27"/>
      <c r="C51" s="33" t="s">
        <v>164</v>
      </c>
      <c r="D51" s="38">
        <v>110</v>
      </c>
      <c r="E51" s="8">
        <f>E52</f>
        <v>18</v>
      </c>
    </row>
    <row r="52" spans="1:5" ht="61.5" customHeight="1">
      <c r="A52" s="49" t="str">
        <f>'Пр.1'!A123</f>
        <v>Земельный налог (по обязательствам, возникшим до 1 января 2006 года), мобилизуемый на территориях поселений (сумма платежа)</v>
      </c>
      <c r="B52" s="9"/>
      <c r="C52" s="41" t="str">
        <f>'Пр.1'!C123</f>
        <v>109 04053 10 1000</v>
      </c>
      <c r="D52" s="17">
        <f>'Пр.1'!D123</f>
        <v>110</v>
      </c>
      <c r="E52" s="9">
        <f>'Пр.1'!E123</f>
        <v>18</v>
      </c>
    </row>
    <row r="53" spans="1:5" ht="63" customHeight="1">
      <c r="A53" s="42" t="s">
        <v>3</v>
      </c>
      <c r="B53" s="27"/>
      <c r="C53" s="33" t="s">
        <v>85</v>
      </c>
      <c r="D53" s="38" t="s">
        <v>165</v>
      </c>
      <c r="E53" s="8">
        <f>E54+E61+E64</f>
        <v>57445.1</v>
      </c>
    </row>
    <row r="54" spans="1:5" ht="131.25">
      <c r="A54" s="42" t="s">
        <v>4</v>
      </c>
      <c r="B54" s="29"/>
      <c r="C54" s="33" t="s">
        <v>86</v>
      </c>
      <c r="D54" s="38">
        <v>120</v>
      </c>
      <c r="E54" s="8">
        <f>E55+E57+E59</f>
        <v>28457.899999999998</v>
      </c>
    </row>
    <row r="55" spans="1:5" ht="112.5">
      <c r="A55" s="42" t="s">
        <v>5</v>
      </c>
      <c r="B55" s="27"/>
      <c r="C55" s="33" t="s">
        <v>87</v>
      </c>
      <c r="D55" s="38">
        <v>120</v>
      </c>
      <c r="E55" s="8">
        <f>E56</f>
        <v>26266</v>
      </c>
    </row>
    <row r="56" spans="1:5" ht="112.5">
      <c r="A56" s="49" t="s">
        <v>6</v>
      </c>
      <c r="B56" s="30"/>
      <c r="C56" s="34" t="s">
        <v>88</v>
      </c>
      <c r="D56" s="39">
        <v>120</v>
      </c>
      <c r="E56" s="9">
        <f>'Пр.1'!E10</f>
        <v>26266</v>
      </c>
    </row>
    <row r="57" spans="1:5" ht="131.25">
      <c r="A57" s="42" t="s">
        <v>7</v>
      </c>
      <c r="B57" s="29"/>
      <c r="C57" s="33" t="s">
        <v>89</v>
      </c>
      <c r="D57" s="38">
        <v>120</v>
      </c>
      <c r="E57" s="8">
        <f>E58</f>
        <v>1298.1</v>
      </c>
    </row>
    <row r="58" spans="1:5" ht="112.5">
      <c r="A58" s="49" t="s">
        <v>8</v>
      </c>
      <c r="B58" s="28"/>
      <c r="C58" s="34" t="s">
        <v>90</v>
      </c>
      <c r="D58" s="39">
        <v>120</v>
      </c>
      <c r="E58" s="9">
        <f>'Пр.1'!E12</f>
        <v>1298.1</v>
      </c>
    </row>
    <row r="59" spans="1:5" ht="131.25">
      <c r="A59" s="42" t="s">
        <v>9</v>
      </c>
      <c r="B59" s="29"/>
      <c r="C59" s="33" t="s">
        <v>91</v>
      </c>
      <c r="D59" s="38">
        <v>120</v>
      </c>
      <c r="E59" s="8">
        <f>E60</f>
        <v>893.8</v>
      </c>
    </row>
    <row r="60" spans="1:5" ht="93.75">
      <c r="A60" s="49" t="s">
        <v>10</v>
      </c>
      <c r="B60" s="28"/>
      <c r="C60" s="34" t="s">
        <v>92</v>
      </c>
      <c r="D60" s="39">
        <v>120</v>
      </c>
      <c r="E60" s="9">
        <f>'Пр.1'!E14</f>
        <v>893.8</v>
      </c>
    </row>
    <row r="61" spans="1:5" ht="37.5">
      <c r="A61" s="42" t="s">
        <v>11</v>
      </c>
      <c r="B61" s="27"/>
      <c r="C61" s="33" t="s">
        <v>93</v>
      </c>
      <c r="D61" s="38">
        <v>120</v>
      </c>
      <c r="E61" s="8">
        <f>E62</f>
        <v>128.8</v>
      </c>
    </row>
    <row r="62" spans="1:5" ht="75">
      <c r="A62" s="42" t="s">
        <v>12</v>
      </c>
      <c r="B62" s="27"/>
      <c r="C62" s="33" t="s">
        <v>94</v>
      </c>
      <c r="D62" s="38">
        <v>120</v>
      </c>
      <c r="E62" s="8">
        <f>E63</f>
        <v>128.8</v>
      </c>
    </row>
    <row r="63" spans="1:5" ht="75">
      <c r="A63" s="49" t="s">
        <v>13</v>
      </c>
      <c r="B63" s="28"/>
      <c r="C63" s="34" t="s">
        <v>95</v>
      </c>
      <c r="D63" s="39">
        <v>120</v>
      </c>
      <c r="E63" s="9">
        <f>'Пр.1'!E17</f>
        <v>128.8</v>
      </c>
    </row>
    <row r="64" spans="1:5" ht="131.25">
      <c r="A64" s="42" t="s">
        <v>14</v>
      </c>
      <c r="B64" s="29"/>
      <c r="C64" s="33" t="s">
        <v>96</v>
      </c>
      <c r="D64" s="38">
        <v>120</v>
      </c>
      <c r="E64" s="8">
        <f>E65</f>
        <v>28858.4</v>
      </c>
    </row>
    <row r="65" spans="1:5" ht="131.25">
      <c r="A65" s="42" t="s">
        <v>15</v>
      </c>
      <c r="B65" s="29"/>
      <c r="C65" s="33" t="s">
        <v>97</v>
      </c>
      <c r="D65" s="38">
        <v>120</v>
      </c>
      <c r="E65" s="8">
        <f>E66+E67+E68</f>
        <v>28858.4</v>
      </c>
    </row>
    <row r="66" spans="1:5" ht="112.5">
      <c r="A66" s="49" t="s">
        <v>16</v>
      </c>
      <c r="B66" s="30"/>
      <c r="C66" s="34" t="s">
        <v>98</v>
      </c>
      <c r="D66" s="39">
        <v>120</v>
      </c>
      <c r="E66" s="9">
        <f>'Пр.1'!E20</f>
        <v>22842.5</v>
      </c>
    </row>
    <row r="67" spans="1:5" ht="112.5">
      <c r="A67" s="49" t="s">
        <v>17</v>
      </c>
      <c r="B67" s="30"/>
      <c r="C67" s="34" t="s">
        <v>99</v>
      </c>
      <c r="D67" s="39">
        <v>120</v>
      </c>
      <c r="E67" s="9">
        <f>'Пр.1'!E21</f>
        <v>7.5</v>
      </c>
    </row>
    <row r="68" spans="1:5" ht="150">
      <c r="A68" s="49" t="s">
        <v>18</v>
      </c>
      <c r="B68" s="30"/>
      <c r="C68" s="34" t="s">
        <v>100</v>
      </c>
      <c r="D68" s="39">
        <v>120</v>
      </c>
      <c r="E68" s="9">
        <f>'Пр.1'!E22</f>
        <v>6008.4</v>
      </c>
    </row>
    <row r="69" spans="1:5" ht="56.25">
      <c r="A69" s="42" t="s">
        <v>19</v>
      </c>
      <c r="B69" s="27"/>
      <c r="C69" s="33" t="s">
        <v>101</v>
      </c>
      <c r="D69" s="38" t="s">
        <v>165</v>
      </c>
      <c r="E69" s="8">
        <f>E70+E73</f>
        <v>1251</v>
      </c>
    </row>
    <row r="70" spans="1:5" ht="18.75">
      <c r="A70" s="42" t="s">
        <v>20</v>
      </c>
      <c r="B70" s="27"/>
      <c r="C70" s="33" t="s">
        <v>102</v>
      </c>
      <c r="D70" s="38">
        <v>130</v>
      </c>
      <c r="E70" s="8">
        <f>E71</f>
        <v>34.8</v>
      </c>
    </row>
    <row r="71" spans="1:5" ht="37.5">
      <c r="A71" s="42" t="s">
        <v>21</v>
      </c>
      <c r="B71" s="27"/>
      <c r="C71" s="33" t="s">
        <v>103</v>
      </c>
      <c r="D71" s="38">
        <v>130</v>
      </c>
      <c r="E71" s="8">
        <f>E72</f>
        <v>34.8</v>
      </c>
    </row>
    <row r="72" spans="1:5" ht="75">
      <c r="A72" s="49" t="s">
        <v>22</v>
      </c>
      <c r="B72" s="28"/>
      <c r="C72" s="34" t="s">
        <v>104</v>
      </c>
      <c r="D72" s="39">
        <v>130</v>
      </c>
      <c r="E72" s="9">
        <f>'Пр.1'!E26</f>
        <v>34.8</v>
      </c>
    </row>
    <row r="73" spans="1:5" ht="18.75">
      <c r="A73" s="42" t="s">
        <v>23</v>
      </c>
      <c r="B73" s="27"/>
      <c r="C73" s="33" t="s">
        <v>105</v>
      </c>
      <c r="D73" s="38">
        <v>130</v>
      </c>
      <c r="E73" s="8">
        <f>E74</f>
        <v>1216.2</v>
      </c>
    </row>
    <row r="74" spans="1:5" ht="37.5">
      <c r="A74" s="42" t="s">
        <v>24</v>
      </c>
      <c r="B74" s="27"/>
      <c r="C74" s="33" t="s">
        <v>106</v>
      </c>
      <c r="D74" s="38">
        <v>130</v>
      </c>
      <c r="E74" s="8">
        <f>E75</f>
        <v>1216.2</v>
      </c>
    </row>
    <row r="75" spans="1:5" ht="56.25">
      <c r="A75" s="49" t="s">
        <v>25</v>
      </c>
      <c r="B75" s="28"/>
      <c r="C75" s="34" t="s">
        <v>107</v>
      </c>
      <c r="D75" s="39">
        <v>130</v>
      </c>
      <c r="E75" s="9">
        <f>'Пр.1'!E29</f>
        <v>1216.2</v>
      </c>
    </row>
    <row r="76" spans="1:5" ht="37.5">
      <c r="A76" s="42" t="s">
        <v>26</v>
      </c>
      <c r="B76" s="27"/>
      <c r="C76" s="33" t="s">
        <v>108</v>
      </c>
      <c r="D76" s="38" t="s">
        <v>165</v>
      </c>
      <c r="E76" s="8">
        <f>E77+E81</f>
        <v>33319.200000000004</v>
      </c>
    </row>
    <row r="77" spans="1:5" ht="112.5">
      <c r="A77" s="42" t="s">
        <v>27</v>
      </c>
      <c r="B77" s="27"/>
      <c r="C77" s="33" t="s">
        <v>109</v>
      </c>
      <c r="D77" s="38" t="s">
        <v>165</v>
      </c>
      <c r="E77" s="8">
        <f>E78</f>
        <v>19996.4</v>
      </c>
    </row>
    <row r="78" spans="1:5" ht="56.25">
      <c r="A78" s="42" t="s">
        <v>28</v>
      </c>
      <c r="B78" s="27"/>
      <c r="C78" s="33" t="s">
        <v>110</v>
      </c>
      <c r="D78" s="38">
        <v>410</v>
      </c>
      <c r="E78" s="8">
        <f>E79+E80</f>
        <v>19996.4</v>
      </c>
    </row>
    <row r="79" spans="1:5" ht="112.5">
      <c r="A79" s="49" t="s">
        <v>227</v>
      </c>
      <c r="B79" s="28"/>
      <c r="C79" s="34" t="s">
        <v>226</v>
      </c>
      <c r="D79" s="39">
        <v>410</v>
      </c>
      <c r="E79" s="9">
        <f>'Пр.1'!E33</f>
        <v>52.5</v>
      </c>
    </row>
    <row r="80" spans="1:5" ht="75">
      <c r="A80" s="49" t="s">
        <v>29</v>
      </c>
      <c r="B80" s="28"/>
      <c r="C80" s="34" t="s">
        <v>111</v>
      </c>
      <c r="D80" s="39">
        <v>410</v>
      </c>
      <c r="E80" s="9">
        <f>'Пр.1'!E34</f>
        <v>19943.9</v>
      </c>
    </row>
    <row r="81" spans="1:5" ht="93.75">
      <c r="A81" s="42" t="s">
        <v>30</v>
      </c>
      <c r="B81" s="27"/>
      <c r="C81" s="33" t="s">
        <v>112</v>
      </c>
      <c r="D81" s="38">
        <v>430</v>
      </c>
      <c r="E81" s="8">
        <f>E82+E84</f>
        <v>13322.800000000001</v>
      </c>
    </row>
    <row r="82" spans="1:5" ht="56.25">
      <c r="A82" s="42" t="s">
        <v>31</v>
      </c>
      <c r="B82" s="27"/>
      <c r="C82" s="33" t="s">
        <v>113</v>
      </c>
      <c r="D82" s="38">
        <v>430</v>
      </c>
      <c r="E82" s="8">
        <f>E83</f>
        <v>11842.7</v>
      </c>
    </row>
    <row r="83" spans="1:5" ht="75">
      <c r="A83" s="49" t="s">
        <v>32</v>
      </c>
      <c r="B83" s="28"/>
      <c r="C83" s="34" t="s">
        <v>114</v>
      </c>
      <c r="D83" s="39">
        <v>430</v>
      </c>
      <c r="E83" s="9">
        <f>'Пр.1'!E37</f>
        <v>11842.7</v>
      </c>
    </row>
    <row r="84" spans="1:5" ht="75">
      <c r="A84" s="42" t="s">
        <v>33</v>
      </c>
      <c r="B84" s="27"/>
      <c r="C84" s="33" t="s">
        <v>115</v>
      </c>
      <c r="D84" s="38">
        <v>430</v>
      </c>
      <c r="E84" s="8">
        <f>E85</f>
        <v>1480.1</v>
      </c>
    </row>
    <row r="85" spans="1:5" ht="75">
      <c r="A85" s="49" t="s">
        <v>34</v>
      </c>
      <c r="B85" s="28"/>
      <c r="C85" s="34" t="s">
        <v>116</v>
      </c>
      <c r="D85" s="39">
        <v>430</v>
      </c>
      <c r="E85" s="9">
        <f>'Пр.1'!E39</f>
        <v>1480.1</v>
      </c>
    </row>
    <row r="86" spans="1:5" ht="37.5">
      <c r="A86" s="42" t="s">
        <v>35</v>
      </c>
      <c r="B86" s="27"/>
      <c r="C86" s="33" t="s">
        <v>117</v>
      </c>
      <c r="D86" s="38" t="s">
        <v>165</v>
      </c>
      <c r="E86" s="8">
        <f>E87+E89</f>
        <v>18.5</v>
      </c>
    </row>
    <row r="87" spans="1:5" ht="56.25">
      <c r="A87" s="42" t="str">
        <f>'Пр.1'!A41</f>
        <v>Денежные взыскания (штрафы), установленные законами субъектов Российской Федерации за несоблюдение муниципальных правовых актов</v>
      </c>
      <c r="B87" s="27"/>
      <c r="C87" s="52" t="str">
        <f>'Пр.1'!C41</f>
        <v>116 51000 02 0000</v>
      </c>
      <c r="D87" s="38">
        <v>140</v>
      </c>
      <c r="E87" s="8">
        <f>E88</f>
        <v>16</v>
      </c>
    </row>
    <row r="88" spans="1:5" ht="75">
      <c r="A88" s="49" t="str">
        <f>'Пр.1'!A42</f>
        <v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v>
      </c>
      <c r="B88" s="28"/>
      <c r="C88" s="53" t="str">
        <f>'Пр.1'!C42</f>
        <v>116 51040 02 0000</v>
      </c>
      <c r="D88" s="39">
        <v>140</v>
      </c>
      <c r="E88" s="9">
        <f>'Пр.1'!E42</f>
        <v>16</v>
      </c>
    </row>
    <row r="89" spans="1:5" s="43" customFormat="1" ht="37.5">
      <c r="A89" s="42" t="str">
        <f>'Пр.1'!A43</f>
        <v>Прочие поступления от денежных взысканий (штрафов) и иных сумм в возмещение ущерба</v>
      </c>
      <c r="B89" s="27"/>
      <c r="C89" s="52" t="str">
        <f>'Пр.1'!C43</f>
        <v>116 90000 00 0000</v>
      </c>
      <c r="D89" s="38">
        <v>140</v>
      </c>
      <c r="E89" s="8">
        <f>E90</f>
        <v>2.5</v>
      </c>
    </row>
    <row r="90" spans="1:5" ht="56.25">
      <c r="A90" s="49" t="str">
        <f>'Пр.1'!A44</f>
        <v>Прочие поступления от денежных взысканий (штрафов) и иных сумм в возмещение ущерба, зачисляемые в бюджеты поселений</v>
      </c>
      <c r="B90" s="28"/>
      <c r="C90" s="53" t="str">
        <f>'Пр.1'!C44</f>
        <v>116 90050 10 0000</v>
      </c>
      <c r="D90" s="39">
        <v>140</v>
      </c>
      <c r="E90" s="9">
        <f>'Пр.1'!E44</f>
        <v>2.5</v>
      </c>
    </row>
    <row r="91" spans="1:5" ht="18.75">
      <c r="A91" s="42" t="s">
        <v>38</v>
      </c>
      <c r="B91" s="27"/>
      <c r="C91" s="33" t="s">
        <v>120</v>
      </c>
      <c r="D91" s="38" t="s">
        <v>165</v>
      </c>
      <c r="E91" s="8">
        <f>E92</f>
        <v>202.4</v>
      </c>
    </row>
    <row r="92" spans="1:5" ht="18.75">
      <c r="A92" s="42" t="s">
        <v>39</v>
      </c>
      <c r="B92" s="27"/>
      <c r="C92" s="33" t="s">
        <v>121</v>
      </c>
      <c r="D92" s="38">
        <v>180</v>
      </c>
      <c r="E92" s="8">
        <f>E93</f>
        <v>202.4</v>
      </c>
    </row>
    <row r="93" spans="1:5" ht="37.5">
      <c r="A93" s="42" t="s">
        <v>40</v>
      </c>
      <c r="B93" s="27"/>
      <c r="C93" s="33" t="s">
        <v>122</v>
      </c>
      <c r="D93" s="38">
        <v>180</v>
      </c>
      <c r="E93" s="8">
        <f>E94</f>
        <v>202.4</v>
      </c>
    </row>
    <row r="94" spans="1:5" ht="37.5">
      <c r="A94" s="49" t="s">
        <v>40</v>
      </c>
      <c r="B94" s="28"/>
      <c r="C94" s="34" t="s">
        <v>122</v>
      </c>
      <c r="D94" s="39">
        <v>180</v>
      </c>
      <c r="E94" s="9">
        <f>'Пр.1'!E48</f>
        <v>202.4</v>
      </c>
    </row>
    <row r="95" spans="1:5" ht="25.5" customHeight="1">
      <c r="A95" s="48" t="s">
        <v>41</v>
      </c>
      <c r="B95" s="26"/>
      <c r="C95" s="32" t="s">
        <v>123</v>
      </c>
      <c r="D95" s="37" t="s">
        <v>165</v>
      </c>
      <c r="E95" s="10">
        <f>E96+E100+E125</f>
        <v>187840.39999999997</v>
      </c>
    </row>
    <row r="96" spans="1:5" ht="37.5">
      <c r="A96" s="42" t="s">
        <v>42</v>
      </c>
      <c r="B96" s="27"/>
      <c r="C96" s="33" t="s">
        <v>124</v>
      </c>
      <c r="D96" s="38">
        <v>180</v>
      </c>
      <c r="E96" s="8">
        <f>E97</f>
        <v>2363.8</v>
      </c>
    </row>
    <row r="97" spans="1:5" ht="37.5">
      <c r="A97" s="42" t="s">
        <v>43</v>
      </c>
      <c r="B97" s="27"/>
      <c r="C97" s="33" t="s">
        <v>125</v>
      </c>
      <c r="D97" s="38">
        <v>180</v>
      </c>
      <c r="E97" s="8">
        <f>E98</f>
        <v>2363.8</v>
      </c>
    </row>
    <row r="98" spans="1:5" ht="37.5">
      <c r="A98" s="42" t="s">
        <v>44</v>
      </c>
      <c r="B98" s="27"/>
      <c r="C98" s="33" t="s">
        <v>126</v>
      </c>
      <c r="D98" s="38">
        <v>180</v>
      </c>
      <c r="E98" s="8">
        <f>E99</f>
        <v>2363.8</v>
      </c>
    </row>
    <row r="99" spans="1:5" ht="37.5">
      <c r="A99" s="49" t="s">
        <v>44</v>
      </c>
      <c r="B99" s="28"/>
      <c r="C99" s="34" t="s">
        <v>126</v>
      </c>
      <c r="D99" s="39">
        <v>180</v>
      </c>
      <c r="E99" s="9">
        <f>'Пр.1'!E53</f>
        <v>2363.8</v>
      </c>
    </row>
    <row r="100" spans="1:5" ht="56.25">
      <c r="A100" s="42" t="s">
        <v>45</v>
      </c>
      <c r="B100" s="27"/>
      <c r="C100" s="33" t="s">
        <v>127</v>
      </c>
      <c r="D100" s="38" t="s">
        <v>165</v>
      </c>
      <c r="E100" s="8">
        <f>E101+E106+E117+E120</f>
        <v>188249.69999999998</v>
      </c>
    </row>
    <row r="101" spans="1:5" ht="37.5">
      <c r="A101" s="42" t="s">
        <v>63</v>
      </c>
      <c r="B101" s="27"/>
      <c r="C101" s="33" t="s">
        <v>145</v>
      </c>
      <c r="D101" s="38">
        <v>151</v>
      </c>
      <c r="E101" s="8">
        <f>E102+E104</f>
        <v>27177.4</v>
      </c>
    </row>
    <row r="102" spans="1:5" ht="37.5">
      <c r="A102" s="42" t="s">
        <v>64</v>
      </c>
      <c r="B102" s="27"/>
      <c r="C102" s="33" t="s">
        <v>146</v>
      </c>
      <c r="D102" s="38">
        <v>151</v>
      </c>
      <c r="E102" s="8">
        <f>E103</f>
        <v>24177.4</v>
      </c>
    </row>
    <row r="103" spans="1:5" ht="37.5">
      <c r="A103" s="49" t="s">
        <v>65</v>
      </c>
      <c r="B103" s="28"/>
      <c r="C103" s="34" t="s">
        <v>147</v>
      </c>
      <c r="D103" s="39">
        <v>151</v>
      </c>
      <c r="E103" s="9">
        <f>'Пр.1'!E57</f>
        <v>24177.4</v>
      </c>
    </row>
    <row r="104" spans="1:5" ht="37.5">
      <c r="A104" s="2" t="s">
        <v>232</v>
      </c>
      <c r="B104" s="27"/>
      <c r="C104" s="52" t="s">
        <v>234</v>
      </c>
      <c r="D104" s="38">
        <v>151</v>
      </c>
      <c r="E104" s="8">
        <f>E105</f>
        <v>3000</v>
      </c>
    </row>
    <row r="105" spans="1:5" ht="37.5">
      <c r="A105" s="5" t="s">
        <v>233</v>
      </c>
      <c r="B105" s="28"/>
      <c r="C105" s="53" t="s">
        <v>235</v>
      </c>
      <c r="D105" s="39">
        <v>151</v>
      </c>
      <c r="E105" s="9">
        <f>'Пр.1'!E59</f>
        <v>3000</v>
      </c>
    </row>
    <row r="106" spans="1:5" ht="56.25">
      <c r="A106" s="42" t="s">
        <v>46</v>
      </c>
      <c r="B106" s="27"/>
      <c r="C106" s="33" t="s">
        <v>128</v>
      </c>
      <c r="D106" s="38">
        <v>151</v>
      </c>
      <c r="E106" s="8">
        <f>E107+E109+E111+E113+E115</f>
        <v>153583.8</v>
      </c>
    </row>
    <row r="107" spans="1:5" ht="75">
      <c r="A107" s="2" t="s">
        <v>236</v>
      </c>
      <c r="B107" s="27"/>
      <c r="C107" s="52" t="s">
        <v>237</v>
      </c>
      <c r="D107" s="38">
        <v>151</v>
      </c>
      <c r="E107" s="8">
        <f>E108</f>
        <v>2252.5</v>
      </c>
    </row>
    <row r="108" spans="1:5" ht="56.25">
      <c r="A108" s="5" t="s">
        <v>238</v>
      </c>
      <c r="B108" s="28"/>
      <c r="C108" s="53" t="s">
        <v>239</v>
      </c>
      <c r="D108" s="39">
        <v>151</v>
      </c>
      <c r="E108" s="9">
        <f>'Пр.1'!E62</f>
        <v>2252.5</v>
      </c>
    </row>
    <row r="109" spans="1:5" ht="93.75">
      <c r="A109" s="42" t="s">
        <v>47</v>
      </c>
      <c r="B109" s="27"/>
      <c r="C109" s="33" t="s">
        <v>129</v>
      </c>
      <c r="D109" s="38">
        <v>151</v>
      </c>
      <c r="E109" s="8">
        <f>E110</f>
        <v>6193.3</v>
      </c>
    </row>
    <row r="110" spans="1:5" ht="56.25">
      <c r="A110" s="49" t="s">
        <v>48</v>
      </c>
      <c r="B110" s="28"/>
      <c r="C110" s="34" t="s">
        <v>130</v>
      </c>
      <c r="D110" s="39">
        <v>151</v>
      </c>
      <c r="E110" s="9">
        <f>'Пр.1'!E64</f>
        <v>6193.3</v>
      </c>
    </row>
    <row r="111" spans="1:5" ht="146.25" customHeight="1">
      <c r="A111" s="42" t="s">
        <v>49</v>
      </c>
      <c r="B111" s="29"/>
      <c r="C111" s="33" t="s">
        <v>131</v>
      </c>
      <c r="D111" s="38">
        <v>151</v>
      </c>
      <c r="E111" s="8">
        <f>E112</f>
        <v>15507.9</v>
      </c>
    </row>
    <row r="112" spans="1:5" ht="131.25">
      <c r="A112" s="49" t="s">
        <v>50</v>
      </c>
      <c r="B112" s="30"/>
      <c r="C112" s="34" t="s">
        <v>132</v>
      </c>
      <c r="D112" s="39">
        <v>151</v>
      </c>
      <c r="E112" s="9">
        <f>'Пр.1'!E66</f>
        <v>15507.9</v>
      </c>
    </row>
    <row r="113" spans="1:5" ht="93.75">
      <c r="A113" s="42" t="s">
        <v>51</v>
      </c>
      <c r="B113" s="27"/>
      <c r="C113" s="33" t="s">
        <v>133</v>
      </c>
      <c r="D113" s="38">
        <v>151</v>
      </c>
      <c r="E113" s="8">
        <f>E114</f>
        <v>76252.9</v>
      </c>
    </row>
    <row r="114" spans="1:5" ht="93.75">
      <c r="A114" s="49" t="s">
        <v>52</v>
      </c>
      <c r="B114" s="28"/>
      <c r="C114" s="34" t="s">
        <v>134</v>
      </c>
      <c r="D114" s="39">
        <v>151</v>
      </c>
      <c r="E114" s="9">
        <f>'Пр.1'!E68</f>
        <v>76252.9</v>
      </c>
    </row>
    <row r="115" spans="1:5" ht="18.75">
      <c r="A115" s="42" t="s">
        <v>53</v>
      </c>
      <c r="B115" s="27"/>
      <c r="C115" s="33" t="s">
        <v>135</v>
      </c>
      <c r="D115" s="38">
        <v>151</v>
      </c>
      <c r="E115" s="8">
        <f>E116</f>
        <v>53377.2</v>
      </c>
    </row>
    <row r="116" spans="1:5" ht="18.75">
      <c r="A116" s="49" t="s">
        <v>54</v>
      </c>
      <c r="B116" s="28"/>
      <c r="C116" s="34" t="s">
        <v>136</v>
      </c>
      <c r="D116" s="39">
        <v>151</v>
      </c>
      <c r="E116" s="9">
        <f>'Пр.1'!E70</f>
        <v>53377.2</v>
      </c>
    </row>
    <row r="117" spans="1:5" ht="37.5">
      <c r="A117" s="42" t="s">
        <v>55</v>
      </c>
      <c r="B117" s="27"/>
      <c r="C117" s="33" t="s">
        <v>137</v>
      </c>
      <c r="D117" s="38">
        <v>151</v>
      </c>
      <c r="E117" s="8">
        <f>E118</f>
        <v>1321.1</v>
      </c>
    </row>
    <row r="118" spans="1:5" ht="56.25">
      <c r="A118" s="42" t="s">
        <v>56</v>
      </c>
      <c r="B118" s="27"/>
      <c r="C118" s="33" t="s">
        <v>138</v>
      </c>
      <c r="D118" s="38">
        <v>151</v>
      </c>
      <c r="E118" s="8">
        <f>E119</f>
        <v>1321.1</v>
      </c>
    </row>
    <row r="119" spans="1:5" ht="56.25">
      <c r="A119" s="49" t="s">
        <v>57</v>
      </c>
      <c r="B119" s="28"/>
      <c r="C119" s="34" t="s">
        <v>139</v>
      </c>
      <c r="D119" s="39">
        <v>151</v>
      </c>
      <c r="E119" s="9">
        <f>'Пр.1'!E73</f>
        <v>1321.1</v>
      </c>
    </row>
    <row r="120" spans="1:5" ht="18.75">
      <c r="A120" s="42" t="s">
        <v>58</v>
      </c>
      <c r="B120" s="27"/>
      <c r="C120" s="33" t="s">
        <v>140</v>
      </c>
      <c r="D120" s="38">
        <v>151</v>
      </c>
      <c r="E120" s="8">
        <f>E121+E123</f>
        <v>6167.4</v>
      </c>
    </row>
    <row r="121" spans="1:5" ht="75">
      <c r="A121" s="2" t="s">
        <v>240</v>
      </c>
      <c r="B121" s="27"/>
      <c r="C121" s="33" t="s">
        <v>241</v>
      </c>
      <c r="D121" s="38">
        <v>151</v>
      </c>
      <c r="E121" s="8">
        <f>E122</f>
        <v>90</v>
      </c>
    </row>
    <row r="122" spans="1:5" ht="75">
      <c r="A122" s="5" t="s">
        <v>242</v>
      </c>
      <c r="B122" s="28"/>
      <c r="C122" s="34" t="s">
        <v>243</v>
      </c>
      <c r="D122" s="39">
        <v>151</v>
      </c>
      <c r="E122" s="9">
        <f>'Пр.1'!E76</f>
        <v>90</v>
      </c>
    </row>
    <row r="123" spans="1:5" ht="37.5">
      <c r="A123" s="42" t="s">
        <v>59</v>
      </c>
      <c r="B123" s="27"/>
      <c r="C123" s="33" t="s">
        <v>141</v>
      </c>
      <c r="D123" s="38">
        <v>151</v>
      </c>
      <c r="E123" s="8">
        <f>E124</f>
        <v>6077.4</v>
      </c>
    </row>
    <row r="124" spans="1:5" ht="37.5">
      <c r="A124" s="49" t="s">
        <v>60</v>
      </c>
      <c r="B124" s="28"/>
      <c r="C124" s="34" t="s">
        <v>142</v>
      </c>
      <c r="D124" s="39">
        <v>151</v>
      </c>
      <c r="E124" s="9">
        <f>'Пр.1'!E78</f>
        <v>6077.4</v>
      </c>
    </row>
    <row r="125" spans="1:5" ht="75">
      <c r="A125" s="42" t="s">
        <v>61</v>
      </c>
      <c r="B125" s="27"/>
      <c r="C125" s="33" t="s">
        <v>143</v>
      </c>
      <c r="D125" s="38" t="s">
        <v>165</v>
      </c>
      <c r="E125" s="8">
        <f>E126</f>
        <v>-2773.1</v>
      </c>
    </row>
    <row r="126" spans="1:5" ht="56.25">
      <c r="A126" s="42" t="s">
        <v>62</v>
      </c>
      <c r="B126" s="27"/>
      <c r="C126" s="33" t="s">
        <v>144</v>
      </c>
      <c r="D126" s="38">
        <v>151</v>
      </c>
      <c r="E126" s="8">
        <f>E127</f>
        <v>-2773.1</v>
      </c>
    </row>
    <row r="127" spans="1:5" ht="56.25">
      <c r="A127" s="49" t="s">
        <v>62</v>
      </c>
      <c r="B127" s="28"/>
      <c r="C127" s="34" t="s">
        <v>144</v>
      </c>
      <c r="D127" s="39">
        <v>151</v>
      </c>
      <c r="E127" s="9">
        <f>'Пр.1'!E81</f>
        <v>-2773.1</v>
      </c>
    </row>
    <row r="128" spans="1:5" ht="33" customHeight="1">
      <c r="A128" s="50" t="s">
        <v>178</v>
      </c>
      <c r="B128" s="31"/>
      <c r="C128" s="32" t="s">
        <v>0</v>
      </c>
      <c r="D128" s="37"/>
      <c r="E128" s="10">
        <f>E95+E12</f>
        <v>408991.19999999995</v>
      </c>
    </row>
  </sheetData>
  <sheetProtection/>
  <mergeCells count="3">
    <mergeCell ref="A8:E8"/>
    <mergeCell ref="C10:D10"/>
    <mergeCell ref="C11:D11"/>
  </mergeCells>
  <printOptions horizontalCentered="1"/>
  <pageMargins left="0.984251968503937" right="0.5905511811023623" top="0.5905511811023623" bottom="0.5905511811023623" header="0" footer="0"/>
  <pageSetup fitToHeight="9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Sigma</cp:lastModifiedBy>
  <cp:lastPrinted>2014-04-04T11:03:38Z</cp:lastPrinted>
  <dcterms:created xsi:type="dcterms:W3CDTF">2002-03-11T10:22:12Z</dcterms:created>
  <dcterms:modified xsi:type="dcterms:W3CDTF">2014-04-08T05:19:27Z</dcterms:modified>
  <cp:category/>
  <cp:version/>
  <cp:contentType/>
  <cp:contentStatus/>
</cp:coreProperties>
</file>