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2"/>
  </bookViews>
  <sheets>
    <sheet name="Пр.9" sheetId="1" state="hidden" r:id="rId1"/>
    <sheet name="Пр.1" sheetId="2" r:id="rId2"/>
    <sheet name="Пр.3" sheetId="3" r:id="rId3"/>
    <sheet name="Пр.5" sheetId="4" r:id="rId4"/>
    <sheet name="Пр.8" sheetId="5" r:id="rId5"/>
    <sheet name="Пр.11" sheetId="6" r:id="rId6"/>
    <sheet name="Пр.13" sheetId="7" r:id="rId7"/>
    <sheet name="Пр.15" sheetId="8" r:id="rId8"/>
    <sheet name="Пр.18" sheetId="9" r:id="rId9"/>
    <sheet name="Пр.20" sheetId="10" r:id="rId10"/>
    <sheet name="Пр.21" sheetId="11" r:id="rId11"/>
    <sheet name="Пр.30" sheetId="12" r:id="rId12"/>
    <sheet name="Пр.56" sheetId="13" r:id="rId13"/>
  </sheets>
  <definedNames>
    <definedName name="_xlnm.Print_Area" localSheetId="1">'Пр.1'!$A$1:$C$27</definedName>
    <definedName name="_xlnm.Print_Area" localSheetId="5">'Пр.11'!$A$1:$D$57</definedName>
    <definedName name="_xlnm.Print_Area" localSheetId="6">'Пр.13'!$A$1:$H$1151</definedName>
    <definedName name="_xlnm.Print_Area" localSheetId="7">'Пр.15'!$A$1:$H$1114</definedName>
    <definedName name="_xlnm.Print_Area" localSheetId="8">'Пр.18'!$A$1:$I$1316</definedName>
    <definedName name="_xlnm.Print_Area" localSheetId="9">'Пр.20'!$A$1:$J$88</definedName>
    <definedName name="_xlnm.Print_Area" localSheetId="10">'Пр.21'!$A$1:$B$45</definedName>
    <definedName name="_xlnm.Print_Area" localSheetId="2">'Пр.3'!$A$1:$C$42</definedName>
    <definedName name="_xlnm.Print_Area" localSheetId="11">'Пр.30'!$A$1:$D$17</definedName>
    <definedName name="_xlnm.Print_Area" localSheetId="3">'Пр.5'!$A$1:$C$105</definedName>
    <definedName name="_xlnm.Print_Area" localSheetId="12">'Пр.56'!$A$1:$B$17</definedName>
    <definedName name="_xlnm.Print_Area" localSheetId="4">'Пр.8'!$A$1:$D$31</definedName>
  </definedNames>
  <calcPr fullCalcOnLoad="1"/>
</workbook>
</file>

<file path=xl/sharedStrings.xml><?xml version="1.0" encoding="utf-8"?>
<sst xmlns="http://schemas.openxmlformats.org/spreadsheetml/2006/main" count="22323" uniqueCount="1479">
  <si>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</si>
  <si>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</si>
  <si>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</si>
  <si>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</si>
  <si>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</si>
  <si>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</si>
  <si>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</si>
  <si>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</si>
  <si>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</si>
  <si>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</si>
  <si>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</si>
  <si>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</si>
  <si>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</si>
  <si>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</si>
  <si>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</si>
  <si>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2 02 29999 05 0000 151</t>
  </si>
  <si>
    <t>Прочие субсидии бюджетам муниципальных районов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</si>
  <si>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</si>
  <si>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</si>
  <si>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</si>
  <si>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</si>
  <si>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</si>
  <si>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</si>
  <si>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</si>
  <si>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</si>
  <si>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</si>
  <si>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</si>
  <si>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</si>
  <si>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</si>
  <si>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</si>
  <si>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</si>
  <si>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</si>
  <si>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2 02 49999 05 0000 151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</si>
  <si>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</si>
  <si>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</si>
  <si>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</si>
  <si>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</si>
  <si>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2017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</si>
  <si>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</si>
  <si>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</si>
  <si>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</si>
  <si>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</si>
  <si>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</si>
  <si>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</si>
  <si>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</si>
  <si>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</si>
  <si>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</si>
  <si>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</si>
  <si>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</si>
  <si>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</si>
  <si>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</si>
  <si>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</si>
  <si>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2 02 45160 05 0000 151</t>
  </si>
  <si>
    <t>110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</si>
  <si>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</si>
  <si>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</si>
  <si>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</si>
  <si>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</si>
  <si>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</si>
  <si>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</si>
  <si>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</si>
  <si>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</si>
  <si>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</si>
  <si>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</si>
  <si>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</si>
  <si>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</si>
  <si>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</si>
  <si>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</si>
  <si>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2 02 25064 05 0000 151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</si>
  <si>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</si>
  <si>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</si>
  <si>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</si>
  <si>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2 02 35135 050000 151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</si>
  <si>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</si>
  <si>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</si>
  <si>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2 02 39999 05 0000 151</t>
  </si>
  <si>
    <t>Прочие субвенции бюджетам муниципальных районов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</si>
  <si>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</si>
  <si>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</si>
  <si>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</si>
  <si>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</si>
  <si>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</si>
  <si>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</si>
  <si>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</si>
  <si>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</si>
  <si>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</si>
  <si>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</si>
  <si>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</si>
  <si>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</si>
  <si>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</si>
  <si>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</si>
  <si>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111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</si>
  <si>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</si>
  <si>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</si>
  <si>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</si>
  <si>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</si>
  <si>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</si>
  <si>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</si>
  <si>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</si>
  <si>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2 02 15001 05 0000 151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</si>
  <si>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</si>
  <si>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</si>
  <si>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</si>
  <si>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</si>
  <si>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</si>
  <si>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</si>
  <si>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</si>
  <si>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>1 11 05013 10 2000 120</t>
  </si>
  <si>
    <t>1 11 05013 10 3000 120</t>
  </si>
  <si>
    <t>1 11 05013 13 0000 120</t>
  </si>
  <si>
    <t>1 11 05013 13 2000 120</t>
  </si>
  <si>
    <t>1 11 05013 13 3000 120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</si>
  <si>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</si>
  <si>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</si>
  <si>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</si>
  <si>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</si>
  <si>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</si>
  <si>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</si>
  <si>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</si>
  <si>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</si>
  <si>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</si>
  <si>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</si>
  <si>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</si>
  <si>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</si>
  <si>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</si>
  <si>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</si>
  <si>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</si>
  <si>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1 14 06013 10 3000 430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</si>
  <si>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(суммы денежных взысканий (штрафов)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</si>
  <si>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</si>
  <si>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</si>
  <si>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</si>
  <si>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</si>
  <si>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</si>
  <si>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</si>
  <si>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</si>
  <si>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</si>
  <si>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1 14 06313 13  0000 430</t>
  </si>
  <si>
    <t xml:space="preserve">1 17 05050 05 0000 180 </t>
  </si>
  <si>
    <t>113</t>
  </si>
  <si>
    <t>Муниципальное казенное учреждение "Транспортно-хозяйственная эксплуатационная служба"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</si>
  <si>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</si>
  <si>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</si>
  <si>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</si>
  <si>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114</t>
  </si>
  <si>
    <t>Совет депутатов Волховского муниципального района</t>
  </si>
  <si>
    <t xml:space="preserve">2 02 40014 05 0000 151 </t>
  </si>
  <si>
    <t>115</t>
  </si>
  <si>
    <t>Комитет по образованию администрации Волховского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</si>
  <si>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</si>
  <si>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</si>
  <si>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</si>
  <si>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</si>
  <si>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Прочие доходы от оказания платных услуг (работ) получателям  средств бюджетов муниципальных районов</t>
  </si>
  <si>
    <t>2 02  25097 05 0000 151</t>
  </si>
  <si>
    <t>Контрольно-счетный орган Волховского муниципального района Ленинградской области</t>
  </si>
  <si>
    <t>120</t>
  </si>
  <si>
    <t>(приложение 11)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</si>
  <si>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</si>
  <si>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</si>
  <si>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</si>
  <si>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</si>
  <si>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</si>
  <si>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</si>
  <si>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</si>
  <si>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</si>
  <si>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</si>
  <si>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</si>
  <si>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</si>
  <si>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</si>
  <si>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</si>
  <si>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</si>
  <si>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</si>
  <si>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</si>
  <si>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</si>
  <si>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</si>
  <si>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</si>
  <si>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</si>
  <si>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</si>
  <si>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</si>
  <si>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</si>
  <si>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</si>
  <si>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</si>
  <si>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</si>
  <si>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</si>
  <si>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</si>
  <si>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</si>
  <si>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</si>
  <si>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</si>
  <si>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</si>
  <si>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</si>
  <si>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</si>
  <si>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</si>
  <si>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</si>
  <si>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</si>
  <si>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</si>
  <si>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</si>
  <si>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</si>
  <si>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</si>
  <si>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</si>
  <si>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</si>
  <si>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</si>
  <si>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</si>
  <si>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</si>
  <si>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</si>
  <si>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</si>
  <si>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</si>
  <si>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</si>
  <si>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</si>
  <si>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</si>
  <si>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</si>
  <si>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</si>
  <si>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</si>
  <si>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</si>
  <si>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</si>
  <si>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</si>
  <si>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</si>
  <si>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</si>
  <si>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</si>
  <si>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</si>
  <si>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</si>
  <si>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</si>
  <si>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</si>
  <si>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</si>
  <si>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</si>
  <si>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</si>
  <si>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</si>
  <si>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</si>
  <si>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</si>
  <si>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</si>
  <si>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</si>
  <si>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</si>
  <si>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</si>
  <si>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</si>
  <si>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</si>
  <si>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</si>
  <si>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</si>
  <si>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</si>
  <si>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</si>
  <si>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</si>
  <si>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</si>
  <si>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</si>
  <si>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</si>
  <si>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</si>
  <si>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</si>
  <si>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</si>
  <si>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</si>
  <si>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</si>
  <si>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</si>
  <si>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</si>
  <si>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</si>
  <si>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</si>
  <si>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</si>
  <si>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</si>
  <si>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</si>
  <si>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>2 02 229999 05 0000 151</t>
  </si>
  <si>
    <t>Комитет финансов Волховского муниципального района Ленинградской области</t>
  </si>
  <si>
    <t>Наименование</t>
  </si>
  <si>
    <t>1</t>
  </si>
  <si>
    <t>Комитет социальной защиты населения Администрации Волховского муниципального района Ленинградской области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</si>
  <si>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</si>
  <si>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</si>
  <si>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</si>
  <si>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</si>
  <si>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</si>
  <si>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</si>
  <si>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>Комитет по образованию Волховского муниципального района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</si>
  <si>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</si>
  <si>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</si>
  <si>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</si>
  <si>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</si>
  <si>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</si>
  <si>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 xml:space="preserve">Приложение 21  </t>
  </si>
  <si>
    <t>Формы, цели и объем межбюджетных трансфертов
бюджетам муниципальных образований Волховского муниципального района
на 2017 год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</si>
  <si>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</si>
  <si>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</si>
  <si>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</si>
  <si>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</si>
  <si>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</si>
  <si>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</si>
  <si>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</si>
  <si>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</si>
  <si>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</si>
  <si>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</si>
  <si>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</si>
  <si>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</si>
  <si>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</si>
  <si>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</si>
  <si>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</si>
  <si>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</si>
  <si>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</si>
  <si>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</si>
  <si>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</si>
  <si>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</si>
  <si>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 xml:space="preserve">КЦСР </t>
  </si>
  <si>
    <t>КВР</t>
  </si>
  <si>
    <t>КФСР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</si>
  <si>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</si>
  <si>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</si>
  <si>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</si>
  <si>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</si>
  <si>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</si>
  <si>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</si>
  <si>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Основное мероприятие "Безаварийная работа в сфере энергосбережения и повышения энергетической эффективности объектов коммунального комплекса городских и сельских поселений Волховского муниципального района"</t>
  </si>
  <si>
    <t>60010</t>
  </si>
  <si>
    <t xml:space="preserve">Иные межбюджетные трансферты </t>
  </si>
  <si>
    <t>540</t>
  </si>
  <si>
    <t xml:space="preserve">Иные межбюджетные трансферты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 </t>
  </si>
  <si>
    <t>60230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</si>
  <si>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</si>
  <si>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</si>
  <si>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</si>
  <si>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</si>
  <si>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"Водоснабжение и водоотведение в Волховском муниципальном районе" </t>
  </si>
  <si>
    <t>Основное мероприятие "Безаварийная работа объектов водоснабжения и водоотведения городских и сельских поселений Волховского муниципального района"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</si>
  <si>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</si>
  <si>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>60020</t>
  </si>
  <si>
    <t>Иные межбюджетные трансферты</t>
  </si>
  <si>
    <t>На мероприятия, направленные на безаварийную работу объектов водоснабжения и водоотведения</t>
  </si>
  <si>
    <t>S0260</t>
  </si>
  <si>
    <t>60200</t>
  </si>
  <si>
    <t xml:space="preserve">Подпрограмма "Газификация Волховского муниципального района"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</si>
  <si>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района"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</si>
  <si>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</si>
  <si>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</si>
  <si>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</si>
  <si>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</si>
  <si>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 xml:space="preserve"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</si>
  <si>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</si>
  <si>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70740</t>
  </si>
  <si>
    <t>Социальные выплаты гражданам, кроме публичных нормативных социальных выплат</t>
  </si>
  <si>
    <t>320</t>
  </si>
  <si>
    <t>S0740</t>
  </si>
  <si>
    <t>Подпрограмма "Переселение граждан из аварийного жилищного фонда на территории Волховского муниципального района"</t>
  </si>
  <si>
    <t>Основное мероприятие "Обеспечение мероприятий по переселению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</si>
  <si>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переселение граждан из аварийного жилищного фонда с  учетом необходимости развития малоэтажного жилищного строительства </t>
  </si>
  <si>
    <t>09602</t>
  </si>
  <si>
    <t>S9602</t>
  </si>
  <si>
    <t xml:space="preserve">Подпрограмма "Обеспечение жильем, оказание содействия по улучшению жилищных условий отдельным категориям граждан, установленным федеральным и областным законодательством в Волховском муниципальном районе" </t>
  </si>
  <si>
    <t>Основное мероприятие "Осуществление полномочий по обеспечению жильем отдельных категорий граждан"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</si>
  <si>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</si>
  <si>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</si>
  <si>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</si>
  <si>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</si>
  <si>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</si>
  <si>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</si>
  <si>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Бюджетные инвестиции</t>
  </si>
  <si>
    <t>410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</si>
  <si>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</si>
  <si>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R1350</t>
  </si>
  <si>
    <t>Сфера жилищных отношений</t>
  </si>
  <si>
    <t>71420</t>
  </si>
  <si>
    <t>Расходы на выплаты персоналу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</si>
  <si>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</si>
  <si>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Основное мероприятие "Улучшение жилищных условий отдельных категорий граждан"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</si>
  <si>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</si>
  <si>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</si>
  <si>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Публичные нормативные социальные выплаты гражданам</t>
  </si>
  <si>
    <t>310</t>
  </si>
  <si>
    <t xml:space="preserve"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</si>
  <si>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</si>
  <si>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</si>
  <si>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</si>
  <si>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</si>
  <si>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</si>
  <si>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</si>
  <si>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</si>
  <si>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</si>
  <si>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</si>
  <si>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</si>
  <si>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 xml:space="preserve">Дотации </t>
  </si>
  <si>
    <t>510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</si>
  <si>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</si>
  <si>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</si>
  <si>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</si>
  <si>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</si>
  <si>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</si>
  <si>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</si>
  <si>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муниципального долга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</si>
  <si>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</si>
  <si>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</si>
  <si>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</si>
  <si>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</si>
  <si>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Основное мероприятие "Развитие и модернизация библиотек"</t>
  </si>
  <si>
    <t>Обеспечение деятельности муниципальных казенных учреждений</t>
  </si>
  <si>
    <t>00160</t>
  </si>
  <si>
    <t>Расходы на выплаты персоналу казенных учреждений</t>
  </si>
  <si>
    <t>Уплата  налогов, сборов и иных платежей</t>
  </si>
  <si>
    <t>850</t>
  </si>
  <si>
    <t>Основное мероприятие "Обеспечение стимулирующих выплат работникам муниципальных учреждений культуры"</t>
  </si>
  <si>
    <t>На обеспечение выплат стимулирующего характера работникам муниципальных учреждений культуры Ленинградской области</t>
  </si>
  <si>
    <t>70360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</si>
  <si>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</si>
  <si>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>Основное мероприятие "Поддержка дополнительного образования в сфере культуры"</t>
  </si>
  <si>
    <t xml:space="preserve">Предоставление субсидий муниципальным бюджетным учреждениям </t>
  </si>
  <si>
    <t>00170</t>
  </si>
  <si>
    <t>Субсидии бюджетным учреждениям</t>
  </si>
  <si>
    <t>610</t>
  </si>
  <si>
    <t>Выявление и поддержка молодых дарований</t>
  </si>
  <si>
    <t>10020</t>
  </si>
  <si>
    <t>Основное мероприятие "Проведение мероприятий в сфере культуры и искусства"</t>
  </si>
  <si>
    <t xml:space="preserve">Организация и проведение выставочных, праздничных мероприятий и конкурсов </t>
  </si>
  <si>
    <t>10010</t>
  </si>
  <si>
    <t xml:space="preserve">Организация и проведение мероприятий в сфере культуры  </t>
  </si>
  <si>
    <t>10740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</si>
  <si>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</si>
  <si>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</si>
  <si>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</si>
  <si>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Основное мероприятие "Развитие и модернизация объектов культуры Волховского муниципального района"</t>
  </si>
  <si>
    <t>Осуществление мероприятий по проведению ремонтных работ</t>
  </si>
  <si>
    <t>04010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</si>
  <si>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</si>
  <si>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</si>
  <si>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</si>
  <si>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72020</t>
  </si>
  <si>
    <t>На комплектование книжных фондов библиотек муниципальных образований Ленинградской области</t>
  </si>
  <si>
    <t>72050</t>
  </si>
  <si>
    <t xml:space="preserve">Комплектование книжных фондов библиотек Волховского муниципального района </t>
  </si>
  <si>
    <t>10030</t>
  </si>
  <si>
    <t>Основное мероприятие "Мероприятия организационного характера"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</si>
  <si>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</si>
  <si>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74370</t>
  </si>
  <si>
    <t>S4370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</si>
  <si>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</si>
  <si>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</si>
  <si>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</si>
  <si>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Основное мероприятие "Обеспечение подготовки и участие сборных  команд Волховского муниципального района в физкультурных мероприятиях и спортивных соревнованиях"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</si>
  <si>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</si>
  <si>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</si>
  <si>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>Основные мероприятия "Организация и проведение районных мероприятий и спортивных соревнований"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</si>
  <si>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</si>
  <si>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</si>
  <si>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</si>
  <si>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</si>
  <si>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</si>
  <si>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</si>
  <si>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</si>
  <si>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</si>
  <si>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>Основное мероприятие "Расходы на  приобретение спортивного инвентаря и оборудования для  учреждений"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</si>
  <si>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</si>
  <si>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</si>
  <si>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</si>
  <si>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 xml:space="preserve">Основное мероприятие "Проведение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спорта" 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</si>
  <si>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</si>
  <si>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</si>
  <si>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</si>
  <si>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Основное мероприятие "Строительство и капитальный ремонт спортивных сооружений"</t>
  </si>
  <si>
    <t>60090</t>
  </si>
  <si>
    <t>Реализация мероприятий по проведению капитального ремонта спортивных объектов</t>
  </si>
  <si>
    <t>74060</t>
  </si>
  <si>
    <t>S4060</t>
  </si>
  <si>
    <t>На реализацию мероприятий по строительству и реконструкции спортивных объектов</t>
  </si>
  <si>
    <t>S4050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</si>
  <si>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</si>
  <si>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</si>
  <si>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</si>
  <si>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</si>
  <si>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</si>
  <si>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</si>
  <si>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</si>
  <si>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</si>
  <si>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</si>
  <si>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</si>
  <si>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70490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</si>
  <si>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</si>
  <si>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</si>
  <si>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</si>
  <si>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</si>
  <si>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</si>
  <si>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</si>
  <si>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 xml:space="preserve">Создание безопасных условий в общеобразовательных учреждениях 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</si>
  <si>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</si>
  <si>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</si>
  <si>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</si>
  <si>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</si>
  <si>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</si>
  <si>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</si>
  <si>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</si>
  <si>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</si>
  <si>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</si>
  <si>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</si>
  <si>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</si>
  <si>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</si>
  <si>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</si>
  <si>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Основное мероприятие "Организация питания учащихся"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</si>
  <si>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</si>
  <si>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</si>
  <si>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</si>
  <si>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</si>
  <si>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</si>
  <si>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Создание безопасных условий в общеобразовательных учреждениях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</si>
  <si>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</si>
  <si>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</si>
  <si>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R0970</t>
  </si>
  <si>
    <t>На реновацию организаций общего образования</t>
  </si>
  <si>
    <t>74300</t>
  </si>
  <si>
    <t>S4300</t>
  </si>
  <si>
    <t>Основное мероприятие "Реализация программ дополнительного образования детей"</t>
  </si>
  <si>
    <t>Основное мероприятие "Содействие развитию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</si>
  <si>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</si>
  <si>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</si>
  <si>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</si>
  <si>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</si>
  <si>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>Основное мероприятие "Развитие инфраструктуры дополнительного образования детей"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</si>
  <si>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</si>
  <si>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</si>
  <si>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</si>
  <si>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</si>
  <si>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 xml:space="preserve">Развитие кадрового потенциала системы дошкольного, общего и дополнительного образования </t>
  </si>
  <si>
    <t>10120</t>
  </si>
  <si>
    <t>Развитие кадрового потенциала системы дошкольного, общего и дополнительного образования</t>
  </si>
  <si>
    <t>70840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</si>
  <si>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</si>
  <si>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</si>
  <si>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</si>
  <si>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</si>
  <si>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</si>
  <si>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</si>
  <si>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</si>
  <si>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</si>
  <si>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</si>
  <si>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>70600</t>
  </si>
  <si>
    <t>На организацию отдыха детей в каникулярное время</t>
  </si>
  <si>
    <t>74410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</si>
  <si>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</si>
  <si>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</si>
  <si>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</si>
  <si>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</si>
  <si>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</si>
  <si>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Муниципальная программа Волховского муниципального района "Охрана окружающей среды в Волховском муниципальном районе"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</si>
  <si>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</si>
  <si>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</si>
  <si>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Поддержка экологического воспитания, образования и просвещения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</si>
  <si>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</si>
  <si>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</si>
  <si>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</si>
  <si>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Подпрограмма "Развитие отраслей растениеводства Волховского муниципального района"  </t>
  </si>
  <si>
    <t xml:space="preserve">Основное мероприятие "Поддержка стабилизации и развития
 отраслей растениеводства"
</t>
  </si>
  <si>
    <t xml:space="preserve">Поддержка стабилизации и развития отраслей растениеводства </t>
  </si>
  <si>
    <t>06010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</si>
  <si>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</si>
  <si>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</si>
  <si>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Подпрограмма "Развитие отраслей животноводства Волховского муниципального района" </t>
  </si>
  <si>
    <t xml:space="preserve">Основное мероприятие "Развитие племенного животноводства"
</t>
  </si>
  <si>
    <t xml:space="preserve">Развитие племенного животноводства </t>
  </si>
  <si>
    <t>06020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</si>
  <si>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 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</si>
  <si>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</si>
  <si>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Проведение конкурсов профмастерства, организация и проведение выставочных, праздничных мероприятий</t>
  </si>
  <si>
    <t>10190</t>
  </si>
  <si>
    <t>Премии и гранты</t>
  </si>
  <si>
    <t>350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</si>
  <si>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</si>
  <si>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</si>
  <si>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</si>
  <si>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 xml:space="preserve">Основное мероприятие "Поддержка малых форм хозяйствования Волховского муниципального района"
</t>
  </si>
  <si>
    <t>Поддержка развития крестьянских (фермерских) хозяйств, личных подсобных хозяйств населения</t>
  </si>
  <si>
    <t>06030</t>
  </si>
  <si>
    <t>Поддержка развития садоводческих, огороднических и дачных некоммерческих объединений</t>
  </si>
  <si>
    <t>06040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</si>
  <si>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</si>
  <si>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</si>
  <si>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районе"</t>
  </si>
  <si>
    <t>09</t>
  </si>
  <si>
    <t xml:space="preserve">Подпрограмма "Развитие мер социальной поддержки отдельных категорий граждан Волховского муниципального района" </t>
  </si>
  <si>
    <t xml:space="preserve">Основное мероприятие "Совершенствование организации предоставления социальных выплат отдельным категориям граждан" </t>
  </si>
  <si>
    <t xml:space="preserve">Доплата к пенсиям муниципальных служащих </t>
  </si>
  <si>
    <t>03020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</si>
  <si>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</si>
  <si>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</si>
  <si>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</si>
  <si>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</si>
  <si>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</si>
  <si>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</si>
  <si>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</si>
  <si>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</si>
  <si>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</si>
  <si>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</si>
  <si>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</si>
  <si>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</si>
  <si>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>Основное мероприятие "Государственная поддержка юридическим лицам и некоммерческим организациям"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</si>
  <si>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</si>
  <si>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</si>
  <si>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 xml:space="preserve">Подпрограмма "Модернизация и развитие социального обслуживания населения Волховского муниципального района" </t>
  </si>
  <si>
    <t>Основное мероприятие "Организация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Ленинградской области"</t>
  </si>
  <si>
    <t>Организация социального обслуживания граждан, в том числе по апробации методик и технологий</t>
  </si>
  <si>
    <t>71200</t>
  </si>
  <si>
    <t>Основное мероприятие "Укрепление материально-технической базы учреждений социального облуживания населения Ленинградской области"</t>
  </si>
  <si>
    <t xml:space="preserve">Подпрограмма "Совершенствование социальной поддержки семьи и детей Волховского муниципального района" </t>
  </si>
  <si>
    <t>Основное мероприятие "Развитие системы социального обслуживания несовершеннолетних и семей с детьми, находящихся в трудной жизненной ситуации"</t>
  </si>
  <si>
    <t xml:space="preserve">Развитие системы социального обслуживания несовершеннолетних и семей с детьми, находящихся в трудной жизненной ситуации </t>
  </si>
  <si>
    <t>10200</t>
  </si>
  <si>
    <t xml:space="preserve">Основное мероприятие "Улучшение качества жизни детей-инвалидов и детей с ограниченными возможностями в Волховском муниципальном районе Ленинградской области" </t>
  </si>
  <si>
    <t xml:space="preserve">Улучшение качества жизни детей-инвалидов и детей с ограниченными возможностями  </t>
  </si>
  <si>
    <t>10210</t>
  </si>
  <si>
    <t>Основное мероприятие "Социальная поддержка детей-сирот и детей, оставшихся без  попечения родителей, в Ленинградской области"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</si>
  <si>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</si>
  <si>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</si>
  <si>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</si>
  <si>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</si>
  <si>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</si>
  <si>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</si>
  <si>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</si>
  <si>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</si>
  <si>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</si>
  <si>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</si>
  <si>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Принятие решений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</si>
  <si>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</si>
  <si>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</si>
  <si>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</si>
  <si>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>Основное мероприятие "Организация социальной помощи и социальной защиты населения"</t>
  </si>
  <si>
    <t>Организация и осуществление деятельности по реализации отдельных государственных полномочий в сфере социальной защиты населения</t>
  </si>
  <si>
    <t>71320</t>
  </si>
  <si>
    <t>Основное мероприятие "Организация опеки и попечительства"</t>
  </si>
  <si>
    <t>Организация и осуществление деятельности по опеке и попечительству</t>
  </si>
  <si>
    <t>71380</t>
  </si>
  <si>
    <t xml:space="preserve">Подпрограмма "Социальная поддержка граждан пожилого возраста и инвалидов Волховского муниципального района" </t>
  </si>
  <si>
    <t>Основное мероприятие "Организация свободного времени и культурного досуга пожилых людей</t>
  </si>
  <si>
    <t xml:space="preserve">Организация свободного времени и культурного досуга пожилых людей </t>
  </si>
  <si>
    <t>10230</t>
  </si>
  <si>
    <t xml:space="preserve">Предоставление субсидии общественным организациям Всероссийского общества инвалидов Волховского муниципального района и  Волховской местной организации Всероссийского общества слепых на организацию свободного времени и культурного досуга пожилых людей  </t>
  </si>
  <si>
    <t>06110</t>
  </si>
  <si>
    <t xml:space="preserve">Основное мероприятие "Основы деятельности по укреплению социальной защищенности пожилых людей" </t>
  </si>
  <si>
    <t xml:space="preserve">Основы деятельности по укреплению социальной защищенности пожилых людей </t>
  </si>
  <si>
    <t>10240</t>
  </si>
  <si>
    <t xml:space="preserve">Основное мероприятие "Кадровое обеспечение деятельности по работе с пожилыми гражданами" </t>
  </si>
  <si>
    <t xml:space="preserve">Кадровое обеспечение деятельности по работе с пожилыми гражданами </t>
  </si>
  <si>
    <t>10260</t>
  </si>
  <si>
    <t>Подпрограмма "Формирование доступной среды жизнедеятельности инвалидов Волховского муниципального района"</t>
  </si>
  <si>
    <t>Основное мероприятие "Комплекс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жизнедеятельности"</t>
  </si>
  <si>
    <t>Приобретение низкопольных автобусов, оборудованных специальными устройствами для посадки и высадки инвалидов</t>
  </si>
  <si>
    <t>10860</t>
  </si>
  <si>
    <t>Приспособление жилых помещений и общего имущества в многоквартирных домах с учетом потребностей инвалидов</t>
  </si>
  <si>
    <t>10960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</si>
  <si>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</si>
  <si>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</si>
  <si>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</si>
  <si>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 xml:space="preserve">10 </t>
  </si>
  <si>
    <t xml:space="preserve">Подпрограмма "Развитие рынка труда и содействие занятости населения Волховского муниципального района" </t>
  </si>
  <si>
    <t>10</t>
  </si>
  <si>
    <t>Основное мероприятие "Улучшение условий и охраны труда в Волховском муниципальном районе Ленинградской области"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</si>
  <si>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</si>
  <si>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</si>
  <si>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 xml:space="preserve">Подпрограмма "Развитие малого, среднего предпринимательства и потребительского рынка Волховского муниципального района" </t>
  </si>
  <si>
    <t xml:space="preserve">Основное мероприятие "Содействие в доступе субъектов малого и среднего предпринимательства к финансовым и материальным ресурсам" </t>
  </si>
  <si>
    <t>Предоставление субсидий субъектам малого  предпринимательства, действующих менее одного года, для организации предпринимательской деятельности</t>
  </si>
  <si>
    <t>06060</t>
  </si>
  <si>
    <t>На государственную поддержку малого и среднего предпринимательства, включая крестьянские (фермерские) хозяйства</t>
  </si>
  <si>
    <t>R0640</t>
  </si>
  <si>
    <t>L0640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</si>
  <si>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</si>
  <si>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организациям инфраструктуры поддержки</t>
  </si>
  <si>
    <t>06070</t>
  </si>
  <si>
    <t xml:space="preserve">Основное мероприятие "Содействие в продвижении продукции (работ, услуг) субъектов малого и среднего предпринимательства на товарные рынки" </t>
  </si>
  <si>
    <t>Проведение ярмарок, выставок, конференций, семинаров</t>
  </si>
  <si>
    <t>10300</t>
  </si>
  <si>
    <t xml:space="preserve">Основное мероприятие "Развитие потребительского рынка Волховского муниципального района" </t>
  </si>
  <si>
    <t>Мониторинг социально-экономического развития</t>
  </si>
  <si>
    <t>10310</t>
  </si>
  <si>
    <t>Основное мероприятие "Предоставление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ремесел"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</si>
  <si>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и среднего предпринимательства, осуществляющих деятельность в сфере народных художественных промыслов и ремесел</t>
  </si>
  <si>
    <t>74430</t>
  </si>
  <si>
    <t>S4430</t>
  </si>
  <si>
    <t xml:space="preserve">Подпрограмма "Развитие международных связей Волховского муниципального района" </t>
  </si>
  <si>
    <t xml:space="preserve">Основное мероприятие "Развитие международных связей" 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</si>
  <si>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</si>
  <si>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</si>
  <si>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 xml:space="preserve">Подпрограмма "Развитие внутреннего и въездного туризма в Волховском муниципальном районе" </t>
  </si>
  <si>
    <t xml:space="preserve">Основное мероприятие "Продвижение туристских возможностей Волховского района на внутреннем и международном рынках" </t>
  </si>
  <si>
    <t>Публикация информационных материалов о туристическом потенциале района</t>
  </si>
  <si>
    <t>10340</t>
  </si>
  <si>
    <t>Подпрограмма "Обеспечение благоприятного инвестиционного климата в Волховском муниципальном районе Ленинградской области"</t>
  </si>
  <si>
    <t>Основное мероприятие "Повышение инвестиционной привлекательности Волховского муниципального района Ленинградской области"</t>
  </si>
  <si>
    <t>Проведение оценки позитивных и негативных тенденций в инвестиционном развитии и определении стратегических направлений инвестиционного развития Волховского муниципального района Ленинградской области</t>
  </si>
  <si>
    <t>10870</t>
  </si>
  <si>
    <t>На разработку и актуализацию документов стратегического планирования муниципальных образований Ленинградской области</t>
  </si>
  <si>
    <t>74220</t>
  </si>
  <si>
    <t>S4220</t>
  </si>
  <si>
    <t>Муниципальная программа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</si>
  <si>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11</t>
  </si>
  <si>
    <t xml:space="preserve">Подпрограмма "Развитие системы муниципальной службы Волховского муниципального района" </t>
  </si>
  <si>
    <t>Основное мероприятие "Совершенствование системы дополнительного профессионального образования муниципальных служащих, а также муниципальных служащих, включенных в кадровый резерв и резерв управленческих кадров"</t>
  </si>
  <si>
    <t xml:space="preserve">Организация дополнительного профессионального образования муниципальных служащих Волховского муниципального района </t>
  </si>
  <si>
    <t>10370</t>
  </si>
  <si>
    <t>Обеспечение кадровой подготовки специалистов для экономики Ленинградской области</t>
  </si>
  <si>
    <t>S0150</t>
  </si>
  <si>
    <t>Основное мероприятие "Обеспечение проведения диспансеризации в соответствии с законодательством"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</si>
  <si>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</si>
  <si>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</si>
  <si>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Основное мероприятие "Информационная поддержка в сфере управления муниципальными финансами"</t>
  </si>
  <si>
    <t>На развитие и поддержку информационных технологий, обеспечивающих бюджетный процесс</t>
  </si>
  <si>
    <t>70100</t>
  </si>
  <si>
    <t>S0100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</si>
  <si>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</si>
  <si>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</si>
  <si>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</si>
  <si>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</si>
  <si>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</si>
  <si>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</si>
  <si>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</si>
  <si>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</si>
  <si>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</si>
  <si>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</si>
  <si>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</si>
  <si>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</si>
  <si>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</si>
  <si>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</si>
  <si>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</si>
  <si>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 xml:space="preserve">Подготовка руководящего состава ГО, КЧС и ОПБ администрации Волховского муниципального района 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</si>
  <si>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</si>
  <si>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</si>
  <si>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</si>
  <si>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</si>
  <si>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</si>
  <si>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</si>
  <si>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</si>
  <si>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</si>
  <si>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</si>
  <si>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</si>
  <si>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</si>
  <si>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</si>
  <si>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 xml:space="preserve">Подпрограмма "Повышение безопасности дорожного движения в Волховском муниципальном районе"  </t>
  </si>
  <si>
    <t>Основное мероприятие "Проведение мероприятий по обеспечению безопасности дорожного движения"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</si>
  <si>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</t>
  </si>
  <si>
    <t>10460</t>
  </si>
  <si>
    <t xml:space="preserve">Организация профильного лагеря по безопасности дорожного движения </t>
  </si>
  <si>
    <t>10470</t>
  </si>
  <si>
    <t xml:space="preserve">Организация работы ЮИД </t>
  </si>
  <si>
    <t>10480</t>
  </si>
  <si>
    <t>Основное мероприятие "Дороги общего пользования"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</si>
  <si>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</si>
  <si>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</si>
  <si>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</si>
  <si>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</si>
  <si>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</si>
  <si>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13</t>
  </si>
  <si>
    <t xml:space="preserve">Подпрограмма "Развитие системы защиты прав потребителей в Волховском муниципальном районе" </t>
  </si>
  <si>
    <t>Основное мероприятие "Организация бесплатной юридической помощи по вопросам защиты прав потребителей"</t>
  </si>
  <si>
    <t xml:space="preserve">Обеспечение деятельности информационно-консультационного центра для потребителей </t>
  </si>
  <si>
    <t>10490</t>
  </si>
  <si>
    <t>Обеспечение деятельности информационно-консультационных центров для потребителей</t>
  </si>
  <si>
    <t>70860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</si>
  <si>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</si>
  <si>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</si>
  <si>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</si>
  <si>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</si>
  <si>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</si>
  <si>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</si>
  <si>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 xml:space="preserve"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</si>
  <si>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</si>
  <si>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</si>
  <si>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</si>
  <si>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 xml:space="preserve">Подпрограмма "Молодежь Волховского муниципального района"  </t>
  </si>
  <si>
    <t>Основное мероприятие "Участие в молодежных форумах и молодежных массовых мероприятиях"</t>
  </si>
  <si>
    <t xml:space="preserve">Участие в молодежных форумах и молодежных массовых мероприятиях </t>
  </si>
  <si>
    <t>10550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</si>
  <si>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</si>
  <si>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 xml:space="preserve">Поддержка деятельности молодежных организаций и объединений, молодежных инициатив и развитие волонтерского движения </t>
  </si>
  <si>
    <t>10560</t>
  </si>
  <si>
    <t>На поддержку деятельности молодежных общественных организаций, объединений, инициатив и развитию добровольческого(волонтерского) движения, содействию трудовой адаптации и занятости молодежи</t>
  </si>
  <si>
    <t>74330</t>
  </si>
  <si>
    <t>Основное мероприятие "Содействие трудовой адаптации и занятости"</t>
  </si>
  <si>
    <t xml:space="preserve">Содействие трудовой адаптации и занятости </t>
  </si>
  <si>
    <t>10570</t>
  </si>
  <si>
    <t>Основное мероприятие "Поддержка молодых семей и пропаганда семейных ценностей"</t>
  </si>
  <si>
    <t xml:space="preserve">Поддержка молодых семей и пропаганда семейных ценностей </t>
  </si>
  <si>
    <t>10580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</si>
  <si>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</si>
  <si>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Мероприятия по сохранению исторической памяти, гражданско-патриотическое и духовно-нравственное воспитание молодежи</t>
  </si>
  <si>
    <t>10610</t>
  </si>
  <si>
    <t>На реализацию комплекса мер по сохранению исторической памяти</t>
  </si>
  <si>
    <t>74340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</si>
  <si>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</si>
  <si>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</si>
  <si>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Основное мероприятие "Профилактика асоциального поведения в молодежной среде"</t>
  </si>
  <si>
    <t>Мероприятия по профилактике асоциального поведения в молодежной среде</t>
  </si>
  <si>
    <t>10630</t>
  </si>
  <si>
    <t>На реализацию комплекса мер по профилактике правонарушений и рискованного поведения в молодежной среде</t>
  </si>
  <si>
    <t>74350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</si>
  <si>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</si>
  <si>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</si>
  <si>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Основное мероприятие "Поддержка проектов и программ социально-ориентированных некоммерческих организаций"</t>
  </si>
  <si>
    <t>06100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</si>
  <si>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</si>
  <si>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</si>
  <si>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</si>
  <si>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</si>
  <si>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</si>
  <si>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</si>
  <si>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</si>
  <si>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</si>
  <si>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</si>
  <si>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</si>
  <si>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</si>
  <si>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00140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</si>
  <si>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</si>
  <si>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</si>
  <si>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</si>
  <si>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</si>
  <si>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</si>
  <si>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</si>
  <si>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</si>
  <si>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</si>
  <si>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</si>
  <si>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</si>
  <si>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</si>
  <si>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</si>
  <si>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</si>
  <si>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</si>
  <si>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возложенных полномочий исполнительно-распорядительного органа МО город Волхов </t>
  </si>
  <si>
    <t>80010</t>
  </si>
  <si>
    <t xml:space="preserve">На осуществление возложенных полномочий по формированию, исполнению и финансовому контролю за исполнением бюджета МО город Волхов </t>
  </si>
  <si>
    <t>80020</t>
  </si>
  <si>
    <t xml:space="preserve">На осуществление возложенных полномочий исполнительно-распорядительного органа МО город Волхов в части управления муниципальным имуществом </t>
  </si>
  <si>
    <t>80030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</si>
  <si>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</si>
  <si>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</si>
  <si>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</si>
  <si>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</si>
  <si>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</si>
  <si>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</si>
  <si>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</si>
  <si>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</si>
  <si>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</si>
  <si>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</si>
  <si>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</si>
  <si>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</si>
  <si>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средства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</si>
  <si>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</si>
  <si>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</si>
  <si>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</si>
  <si>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</si>
  <si>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</si>
  <si>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</si>
  <si>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</si>
  <si>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</si>
  <si>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</si>
  <si>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 xml:space="preserve">Процентные платежи по муниципальному долгу 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</si>
  <si>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</si>
  <si>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</si>
  <si>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>Выполнение работ по разработке правил землепользования и застройки сельских поселений</t>
  </si>
  <si>
    <t>10880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</si>
  <si>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</si>
  <si>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</si>
  <si>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10900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</si>
  <si>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</si>
  <si>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</si>
  <si>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</si>
  <si>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</si>
  <si>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Исполнение судебных актов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</si>
  <si>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</si>
  <si>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</si>
  <si>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</si>
  <si>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</si>
  <si>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</si>
  <si>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</si>
  <si>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Разработка Генеральных планов и проектов внесения изменений в ПЗЗ сельских поселений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</si>
  <si>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</si>
  <si>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</si>
  <si>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</si>
  <si>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</si>
  <si>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</si>
  <si>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На проведение Всероссийской сельскохозяйственной переписи в 2016 году
</t>
  </si>
  <si>
    <t>53910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</si>
  <si>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</si>
  <si>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</si>
  <si>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</si>
  <si>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</si>
  <si>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</si>
  <si>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Предоставление гражданам единовременной денежной выплаты на проведение капитального ремонта индивидуальных жилых домов</t>
  </si>
  <si>
    <t>На подготовку и проведение мероприятий, посвященных Дню образования Ленинградской области</t>
  </si>
  <si>
    <t>72030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</si>
  <si>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 </t>
  </si>
  <si>
    <t>80040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</si>
  <si>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 </t>
  </si>
  <si>
    <t>80060</t>
  </si>
  <si>
    <t xml:space="preserve">Расходы на выплаты по оплате труда работников органов местного самоуправления </t>
  </si>
  <si>
    <t xml:space="preserve"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</t>
  </si>
  <si>
    <t xml:space="preserve"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</si>
  <si>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</si>
  <si>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возложенных полномочий исполнительно-распорядительного органа МО город Волхов</t>
  </si>
  <si>
    <t xml:space="preserve">67 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</si>
  <si>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</si>
  <si>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</si>
  <si>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Основное мероприятие «Обеспечение реализации муниципальной программы Волховского муниципального района "Развитие сельского хозяйства Волховского муниципального района»
</t>
  </si>
  <si>
    <t xml:space="preserve">Подпрограмма "Обеспечение реализации муниципальной программы "Социальная поддержка отдельных категорий  граждан в Волховском муниципальном районе" </t>
  </si>
  <si>
    <t xml:space="preserve">Организация и осуществление деятельности по опеке и попечительству </t>
  </si>
  <si>
    <t>Обеспечение проведения диспансеризации лиц в соответствии с приказом Минздравсоцразвития РФ от 14.12.2009 года № 984н</t>
  </si>
  <si>
    <t>Подпрограмма "Развитие системы защиты прав потребителей в Волховском муниципальном районе"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</si>
  <si>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</si>
  <si>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Ежегодный членский взнос в совет муниципальных образований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</si>
  <si>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</si>
  <si>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</t>
  </si>
  <si>
    <t>Оплата услуг за доставку и отправку документов через структуры специальной связи</t>
  </si>
  <si>
    <t>Иные межбюджетные трансферты на подготовку и выполнение тушения лесных и торфяных пожаров</t>
  </si>
  <si>
    <t>Поддержка стабилизации и развития отраслей растениеводства</t>
  </si>
  <si>
    <t>Развитие племенного животноводства</t>
  </si>
  <si>
    <t xml:space="preserve">Проведение конкурсов профмастерства, организация и проведение выставочных, праздничных мероприятий </t>
  </si>
  <si>
    <t xml:space="preserve">Поддержка развития крестьянских (фермерских) хозяйств, личных подсобных хозяйств населения </t>
  </si>
  <si>
    <t>69</t>
  </si>
  <si>
    <t xml:space="preserve">Поддержка развития садоводческих, огороднических и дачных некоммерческих объединений </t>
  </si>
  <si>
    <t xml:space="preserve">Содействие в доступе субъектов малого и среднего предпринимательства к финансовым и материальным ресурсам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</si>
  <si>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</t>
  </si>
  <si>
    <t xml:space="preserve">Содействие в продвижении продукции (работ, услуг) субъектов малого и среднего предпринимательства на товарные рынки </t>
  </si>
  <si>
    <t xml:space="preserve">Развитие потребительского рынка Волховского муниципального района </t>
  </si>
  <si>
    <t xml:space="preserve">Продвижение туристских возможностей Волховского района на внутреннем и международном рынках </t>
  </si>
  <si>
    <t xml:space="preserve">Подпрограмма "Переселение граждан из аварийного жилищного фонда на территории Волховского муниципального района" </t>
  </si>
  <si>
    <t xml:space="preserve"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</si>
  <si>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</t>
  </si>
  <si>
    <t>Образование</t>
  </si>
  <si>
    <t>Подпрограмма "Развитие дошкольного образования детей Волховского муниципального района"</t>
  </si>
  <si>
    <t xml:space="preserve">Предоставление субсидий муниципальным бюджетным учреждениям  </t>
  </si>
  <si>
    <t xml:space="preserve">Создание безопасных условий в общеобразовательных учреждениях  </t>
  </si>
  <si>
    <t>Подпрограмма "Сохранение и развитие народной культуры и самодеятельного творчества в Волховском муниципальном районе"</t>
  </si>
  <si>
    <t xml:space="preserve">Предоставление субсидий  муниципальным бюджетным учреждениям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</si>
  <si>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</si>
  <si>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</t>
  </si>
  <si>
    <t>Подпрограмма "Развитие дополнительного образования в Волховском муниципальном районе"</t>
  </si>
  <si>
    <t xml:space="preserve">Предоставление муниципальным бюджетным учреждениям субсидий </t>
  </si>
  <si>
    <t>Подпрограмма "Развитие кадрового потенциала социальной сферы Волховского муниципального района"</t>
  </si>
  <si>
    <t>Подпрограмма "Молодежь Волховского муниципального района"</t>
  </si>
  <si>
    <t>Участие в молодежных форумах и молодежных массовых мероприятиях</t>
  </si>
  <si>
    <t>Подпрограмма "Патриотическое воспитание молодежи Волховского муниципального района"</t>
  </si>
  <si>
    <t xml:space="preserve"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 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</si>
  <si>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</si>
  <si>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 xml:space="preserve">Проведение мониторинга качества образовательного результата </t>
  </si>
  <si>
    <t xml:space="preserve">Подпрограмма "Повышение безопасности дорожного движения в Волховском муниципальном районе" </t>
  </si>
  <si>
    <t xml:space="preserve">Проведение муниципальной акции "Внимание-дети!", соревнований "Безопасные колеса", конкурса "Дорога и мы" и участие в областных мероприятиях </t>
  </si>
  <si>
    <t>Расходы на выплаты по оплате труда работников органов местного самоуправления</t>
  </si>
  <si>
    <t xml:space="preserve">Подпрограмма "Обеспечение доступа жителей Волховского муниципального  района к культурным ценностям" </t>
  </si>
  <si>
    <t xml:space="preserve">Организация и проведение мероприятий в сфере культуры </t>
  </si>
  <si>
    <t>Комплектование книжных фондов библиотек Волховского муниципального района</t>
  </si>
  <si>
    <t>Предоставление социального обслуживания граждан, в том числе по апробации методик и технологий</t>
  </si>
  <si>
    <t>71150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</si>
  <si>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</si>
  <si>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</si>
  <si>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Основы деятельности по укреплению социальной защищенности пожилых людей</t>
  </si>
  <si>
    <t xml:space="preserve">Бюджетные инвестиции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</si>
  <si>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</si>
  <si>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</si>
  <si>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>Подпрограмма "Развитие физической культуры и массового спорта в  Волховском муниципальном районе"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</si>
  <si>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</si>
  <si>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Подпрограмма "Развитие спорта высших достижений и системы подготовки спортивного резерва в Волховском муниципальном районе"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</si>
  <si>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</si>
  <si>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</si>
  <si>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</t>
  </si>
  <si>
    <t xml:space="preserve"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</si>
  <si>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(приложение 15)   </t>
  </si>
  <si>
    <t>Ведомственная структура расходов районного бюджета Волховского муниципального района на 2017 год</t>
  </si>
  <si>
    <t>Гл.адм.</t>
  </si>
  <si>
    <t>109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</si>
  <si>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</si>
  <si>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</si>
  <si>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</t>
  </si>
  <si>
    <t>Развитие системы социального обслуживания несовершеннолетних и семей с детьми, находящихся в трудной жизненной ситуации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</si>
  <si>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</si>
  <si>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Организация свободного времени и культурного досуга пожилых людей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</si>
  <si>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</si>
  <si>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</si>
  <si>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>Подготовка руководящего состава ГО, КЧС и ОПБ администрации Волховского муниципального района</t>
  </si>
  <si>
    <t>Подпрограмма "Развитие отраслей животноводства Волховского муниципального района"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</si>
  <si>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</si>
  <si>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</si>
  <si>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</si>
  <si>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>117</t>
  </si>
  <si>
    <t>Организация и проведение мероприятий в сфере культуры</t>
  </si>
  <si>
    <t xml:space="preserve">02 </t>
  </si>
  <si>
    <t xml:space="preserve">4 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</si>
  <si>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</si>
  <si>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</si>
  <si>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На осуществление возложенных полномочий по формированию, исполнению и финансовому контролю за исполнением бюджета МО город Волхов</t>
  </si>
  <si>
    <t xml:space="preserve">Организация дополнительного профессионального образования муниципальных служащих Волховского муниципального района  </t>
  </si>
  <si>
    <t>Жилищно-коммунальное хозяйство</t>
  </si>
  <si>
    <t xml:space="preserve"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 </t>
  </si>
  <si>
    <t>Межбюджетные трансферты бюджетам субъектов Российской Федерации и муниципальных образований общего характера</t>
  </si>
  <si>
    <t>Дотации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</si>
  <si>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</si>
  <si>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</si>
  <si>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</si>
  <si>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</si>
  <si>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</si>
  <si>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</si>
  <si>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</si>
  <si>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</si>
  <si>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</si>
  <si>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</si>
  <si>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 xml:space="preserve">(приложение 18)   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</si>
  <si>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</si>
  <si>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2011-2020 годы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</si>
  <si>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</si>
  <si>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</si>
  <si>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</si>
  <si>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</si>
  <si>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</si>
  <si>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 бюджетов муниципальных районов)   </t>
  </si>
  <si>
    <t>Муниципальное казенное учреждение "Центр образования Волховского района"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</si>
  <si>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</si>
  <si>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</si>
  <si>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</si>
  <si>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</si>
  <si>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</si>
  <si>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</si>
  <si>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</si>
  <si>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</si>
  <si>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</si>
  <si>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</si>
  <si>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</si>
  <si>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</si>
  <si>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</si>
  <si>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На поддержку граждан, нуждающихся в улучшении жилищных условий, путем предоставления социальных
выплат и компенсаций расходов, связанных с уплатой процентов по ипотечным жилищным кредитам</t>
  </si>
  <si>
    <t>Социальное сопровождение семей, имеющих детей-инвалидов и детей с ограниченными возможностями здоровья, в том числе детей-инвалидов и детей до 3 лет с ограниченными возможностями здоровья с использованием новых технологий</t>
  </si>
  <si>
    <t>На софинансирование мероприятий  по формированию доступной среды жизнедеятельности для инвалидов в Ленинградской области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</si>
  <si>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2017 год</t>
  </si>
  <si>
    <t xml:space="preserve">Распределение бюджетных ассигнований по разделам, подразделам классификации расходов бюджетов на 2017 год
</t>
  </si>
  <si>
    <t>Распределение бюджетных ассигнований по разделам, подразделам,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бюджета на 2017 год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</si>
  <si>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</si>
  <si>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</si>
  <si>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</si>
  <si>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(приложение 13)   </t>
  </si>
  <si>
    <t>70140</t>
  </si>
  <si>
    <t>На капитальный ремонт и ремонт автомобильных дорог общего пользования местного значения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</si>
  <si>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</si>
  <si>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</si>
  <si>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</si>
  <si>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</si>
  <si>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 xml:space="preserve">На проектирование, строительство и реконструкцию объектов </t>
  </si>
  <si>
    <t xml:space="preserve">Иные межбюджетные трансферты на проектирование, строительство и реконструкцию объектов </t>
  </si>
  <si>
    <t>60240</t>
  </si>
  <si>
    <t>Иные межбюджетные трансферты на участие в молодежных форумах и молодежных массовых мероприятиях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</si>
  <si>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</si>
  <si>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</si>
  <si>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 xml:space="preserve">Иные межбюджетные трансферты на содействие трудовой адаптации и занятости </t>
  </si>
  <si>
    <t>60260</t>
  </si>
  <si>
    <t>60270</t>
  </si>
  <si>
    <t>Иные межбюджетные трансферты на реализацию комплекса мер по сохранению исторической памяти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</si>
  <si>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</si>
  <si>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</si>
  <si>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</si>
  <si>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</si>
  <si>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</si>
  <si>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содействие трудовой адаптации и занятости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</si>
  <si>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</si>
  <si>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</si>
  <si>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Иные межбюджетные трансферты на поддержку молодых семей и пропаганду семейных ценностей</t>
  </si>
  <si>
    <t xml:space="preserve">Иные межбюджетные трансферты на поддержку молодых семей и пропаганду семейных ценностей </t>
  </si>
  <si>
    <t xml:space="preserve">от марта 2017 года № </t>
  </si>
  <si>
    <t>74260</t>
  </si>
  <si>
    <t>На поддержку и развитие субъектов малого и среднего предпринимательства, действующих менее одного года, на организацию предпринимательской деятельности</t>
  </si>
  <si>
    <t>74490</t>
  </si>
  <si>
    <t>Мониторинг деятельности субъектов малого и среднего предпринимательства Ленинградской области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</si>
  <si>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</si>
  <si>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</si>
  <si>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</si>
  <si>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</si>
  <si>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</si>
  <si>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830</t>
  </si>
  <si>
    <t>S4260</t>
  </si>
  <si>
    <t>70930</t>
  </si>
  <si>
    <t>На мероприятия по формированию доступной среды жизнедеятельности для инвалидов в Ленинградской области</t>
  </si>
  <si>
    <t xml:space="preserve">Предоставление субсидий на оказание финансовой помощи советам ветеранов </t>
  </si>
  <si>
    <t>На софинансирование мероприятий по формированию доступной среды жизнедеятельности для инвалидов в Ленинградской области</t>
  </si>
  <si>
    <t>L0180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</si>
  <si>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</si>
  <si>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</si>
  <si>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</si>
  <si>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</si>
  <si>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</si>
  <si>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</si>
  <si>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(приложение 3)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</si>
  <si>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</si>
  <si>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</si>
  <si>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</si>
  <si>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</si>
  <si>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</si>
  <si>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</si>
  <si>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</si>
  <si>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</si>
  <si>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</si>
  <si>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</si>
  <si>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</si>
  <si>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</si>
  <si>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</si>
  <si>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</si>
  <si>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</si>
  <si>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</si>
  <si>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</si>
  <si>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</si>
  <si>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</si>
  <si>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</si>
  <si>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</si>
  <si>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</si>
  <si>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</si>
  <si>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</si>
  <si>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</si>
  <si>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</si>
  <si>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</si>
  <si>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</si>
  <si>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</si>
  <si>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</si>
  <si>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</si>
  <si>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</si>
  <si>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</si>
  <si>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</si>
  <si>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</si>
  <si>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</si>
  <si>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</si>
  <si>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</si>
  <si>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</si>
  <si>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</si>
  <si>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</si>
  <si>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</si>
  <si>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</si>
  <si>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</si>
  <si>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</si>
  <si>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</si>
  <si>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</si>
  <si>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</si>
  <si>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</si>
  <si>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</si>
  <si>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</si>
  <si>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</si>
  <si>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</si>
  <si>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</si>
  <si>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</si>
  <si>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</si>
  <si>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 xml:space="preserve">                           (приложение 5)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</si>
  <si>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</si>
  <si>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</si>
  <si>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</si>
  <si>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</si>
  <si>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</si>
  <si>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</si>
  <si>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 xml:space="preserve"> 2 02 15001 05 0000 151</t>
  </si>
  <si>
    <t>2 02 20000 00 0000 151</t>
  </si>
  <si>
    <t>СУБСИДИИ бюджетам субъектов Российской Федерации и муниципальных образований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</si>
  <si>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</si>
  <si>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</si>
  <si>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</si>
  <si>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</si>
  <si>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</si>
  <si>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</si>
  <si>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</si>
  <si>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</si>
  <si>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</si>
  <si>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</si>
  <si>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</si>
  <si>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</si>
  <si>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</si>
  <si>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организацию отдыха детей в каникулярное время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</si>
  <si>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</si>
  <si>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</si>
  <si>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</si>
  <si>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</si>
  <si>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</si>
  <si>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</si>
  <si>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 xml:space="preserve">на строительство и капитальный ремонт плоскостных спортивных сооружений и стадионов </t>
  </si>
  <si>
    <t>на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</si>
  <si>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на разработку и актуализацию документов стратегического планирования муниципальных образований Ленинградской области</t>
  </si>
  <si>
    <t>мониторинг деятельности субъектов малого и среднего предпринимательства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</si>
  <si>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</si>
  <si>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 xml:space="preserve"> 2 02 30000 00 0000 151</t>
  </si>
  <si>
    <t>СУБВЕНЦИИ бюджетам субъектов Российской Федерации и муниципальных образований</t>
  </si>
  <si>
    <t xml:space="preserve"> 2 02 30024 05 0000 151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</si>
  <si>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</si>
  <si>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</si>
  <si>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организации и осуществлению деятельности по опеки и попечительству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</si>
  <si>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</si>
  <si>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по подготовке граждан, желающих принять на воспитание в свою семью ребенка, оставшегося без попечения родителей</t>
  </si>
  <si>
    <t xml:space="preserve">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</si>
  <si>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</si>
  <si>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обеспечение постинтернатного сопровождения детей-сирот</t>
  </si>
  <si>
    <t>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</si>
  <si>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</si>
  <si>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</si>
  <si>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 xml:space="preserve">по распоряжению земельными участками, государственная собственность на которые не разграничена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</si>
  <si>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</si>
  <si>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</si>
  <si>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</si>
  <si>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</si>
  <si>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</si>
  <si>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предоставлению гражданам ЕДВ на проведение капитального ремонта ИЖД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</si>
  <si>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</si>
  <si>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по обеспечению бесплатного изготовления и ремонта зубных протезов ветеранам труда, труженикам тыла, жертвам политических репрессий</t>
  </si>
  <si>
    <t>по организации социального обслуживания граждан, в том числе по апробации методик и технологий</t>
  </si>
  <si>
    <t>по организации и осуществлению деятельности по реализации отдельных государственных полномочий в сфере социальной защиты населения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</si>
  <si>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</si>
  <si>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</si>
  <si>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</si>
  <si>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- за счет средств областного бюджета</t>
  </si>
  <si>
    <t>- за счет средств федерального бюджета</t>
  </si>
  <si>
    <t>2 02 35120 05 0000 151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</si>
  <si>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</si>
  <si>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-  за счет средств федерального бюджета</t>
  </si>
  <si>
    <t>2 02 35135 05 0000 151</t>
  </si>
  <si>
    <t xml:space="preserve"> 2 02 40000 00 0000 151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</si>
  <si>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</si>
  <si>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</si>
  <si>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</si>
  <si>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</si>
  <si>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 xml:space="preserve"> 2 02 45160 05 0000 151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</si>
  <si>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</si>
  <si>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</si>
  <si>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</si>
  <si>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</si>
  <si>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</si>
  <si>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</si>
  <si>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-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</si>
  <si>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 xml:space="preserve">- на подготовку и проведение мероприятий, посвященных Дню образования Ленинградской области 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</si>
  <si>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</si>
  <si>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</si>
  <si>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</si>
  <si>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</si>
  <si>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73</t>
  </si>
  <si>
    <t>80380</t>
  </si>
  <si>
    <t>80381</t>
  </si>
  <si>
    <t>80500</t>
  </si>
  <si>
    <t>S0140</t>
  </si>
  <si>
    <t>77</t>
  </si>
  <si>
    <t>80400</t>
  </si>
  <si>
    <t>80401</t>
  </si>
  <si>
    <t>80390</t>
  </si>
  <si>
    <t>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</si>
  <si>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</si>
  <si>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</si>
  <si>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Капитальный ремонт и ремонт автомобильных дорог общего пользования местного значения</t>
  </si>
  <si>
    <t>Муниципальная программа МО город Волхов "Развитие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</si>
  <si>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</si>
  <si>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</si>
  <si>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</si>
  <si>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Муниципальная программа МО город Волхов "Безопасность МО город Волхов"</t>
  </si>
  <si>
    <t xml:space="preserve">Подпрограмма "Повышение безопасности дорожного движения в МО город Волхов" 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</si>
  <si>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</si>
  <si>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</si>
  <si>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72031</t>
  </si>
  <si>
    <t>Подготовка и проведение мероприятий, посвященных Дню образования Ленинградской области (исполнение судебных актов)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</si>
  <si>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</si>
  <si>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 xml:space="preserve">Подпрограмма "Газификация МО город Волхов" 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</si>
  <si>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</si>
  <si>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</si>
  <si>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70200</t>
  </si>
  <si>
    <t>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</si>
  <si>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80490</t>
  </si>
  <si>
    <t>S0200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</si>
  <si>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в области коммунального хозяйства </t>
  </si>
  <si>
    <t>80220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</si>
  <si>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 </t>
  </si>
  <si>
    <t>80270</t>
  </si>
  <si>
    <t xml:space="preserve">решением Совета депутатов </t>
  </si>
  <si>
    <t>(приложение 20)</t>
  </si>
  <si>
    <t>Адресная  программа  капитальных  вложений и ремонтных работ на  2017  год  по  объектам  Волховского муниципального района</t>
  </si>
  <si>
    <t>тыс.руб.</t>
  </si>
  <si>
    <t>№ п/п</t>
  </si>
  <si>
    <t>Наименование объекта</t>
  </si>
  <si>
    <t>Бюджетополучатель</t>
  </si>
  <si>
    <t>годы стр-ва</t>
  </si>
  <si>
    <t>Потребность</t>
  </si>
  <si>
    <t>План на 2017 год</t>
  </si>
  <si>
    <t>в том числе</t>
  </si>
  <si>
    <t>Виды работ на 2017 год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</si>
  <si>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</si>
  <si>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</si>
  <si>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</si>
  <si>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>МДОБУ "Детский сад № 1 "Дюймовочка"г.Волхов</t>
  </si>
  <si>
    <t>МДОБУ</t>
  </si>
  <si>
    <t>МДОБУ "Детский сад комбинированного вида      № 2 "Рябинка" г.Волхов</t>
  </si>
  <si>
    <t>Софинансирование участия в программе "Реновация старых школ"</t>
  </si>
  <si>
    <t>МДОБУ "Детский сад № 4" г.Волхов</t>
  </si>
  <si>
    <t>МДОБУ "Детский сад № 7 "Искорка" г.Волхов</t>
  </si>
  <si>
    <t>МДОБУ "Детский сад № 9 комбинированного вида "Радужка" г.Волхов</t>
  </si>
  <si>
    <t>Ремонт помещений с заменой горючих материалов на путях эвакуации в помещениях</t>
  </si>
  <si>
    <t>МДОБУ "Детский сад № 13 "Березка" общеразвивающего вида с приоритетным осуществлением художественно-эстетического развития детей" г.Сясьстрой</t>
  </si>
  <si>
    <t>Экспертиза сметной документации для участия в программе "Реновация старых школ" в 2018 году</t>
  </si>
  <si>
    <t>МДОБУ "Детский сад № 17 "Сказка" г.Новая Ладога</t>
  </si>
  <si>
    <t>Ремонт мягкой кровли старого здания с заменой парапета</t>
  </si>
  <si>
    <t>МДОБУ "Детский сад № 18 "Теремок" г.Новая Ладога</t>
  </si>
  <si>
    <t xml:space="preserve">МДОБУ </t>
  </si>
  <si>
    <t xml:space="preserve">Ремонт мягкой кровли  с заменой парапета </t>
  </si>
  <si>
    <t xml:space="preserve">МДОБУ "Детский сад № 20" с.Старая Ладога </t>
  </si>
  <si>
    <t xml:space="preserve">Установка вентиляции в пищеблоке; ремонт кровли </t>
  </si>
  <si>
    <t>МДОБУ "Детский сад № 21 "Белочка" с.Паша</t>
  </si>
  <si>
    <t>Замена оконных блоков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</si>
  <si>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</si>
  <si>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</si>
  <si>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</si>
  <si>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Ремонт группового помещения в здании дошкольных групп</t>
  </si>
  <si>
    <t>Ремонт пищеблока</t>
  </si>
  <si>
    <t>МОБУ "Иссадская основная общеобразовательная школа "</t>
  </si>
  <si>
    <t>Ремонт крыльца, цоколя и отмостки здания дошкольных групп</t>
  </si>
  <si>
    <t>МОБУ "Кисельнинская средняя общеобразовательная школа"</t>
  </si>
  <si>
    <t>МОБУ "Волховская городская гимназия 3 им.Героя Советского Союза Александра Лукьянова"</t>
  </si>
  <si>
    <t>МОБУ</t>
  </si>
  <si>
    <t>МОБУ "Средняя общеобразовательная школа  № 8 города Волхова"</t>
  </si>
  <si>
    <t>МОБУ "Сясьстройская средняя общеобразовательная школа № 2"</t>
  </si>
  <si>
    <t xml:space="preserve">Софинансирование участия в программе "Реновация старых школ" </t>
  </si>
  <si>
    <t>МОБУ "Сясьстройская средняя общеобразовательная школа № 1"</t>
  </si>
  <si>
    <t>МОБУ "Новоладожская средняя общеобразовательная школа № 2"</t>
  </si>
  <si>
    <t xml:space="preserve">МОБУ "Потанинская основная общеобразовательная школа" </t>
  </si>
  <si>
    <t>Ремонт мягкой кровли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</si>
  <si>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</si>
  <si>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</si>
  <si>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Ремонт крыльца и входного тамбура</t>
  </si>
  <si>
    <t>МОБУ "Хваловская средняя общеобразовательная школа"</t>
  </si>
  <si>
    <t>Ремонт межпанельных швов</t>
  </si>
  <si>
    <t xml:space="preserve">ИТОГО по подпрограмме </t>
  </si>
  <si>
    <t>МБУДО "Дворец детского (юношеского) творчества Волховского муниципального района</t>
  </si>
  <si>
    <t xml:space="preserve">МОБУ </t>
  </si>
  <si>
    <t>Ремонт актового зала и кровли над актовым залом</t>
  </si>
  <si>
    <t>МОБУ ДО "Центр детско-юношеского туризма и парусного спорта" г.Новая Ладога</t>
  </si>
  <si>
    <t>Косметический ремонт помещений по предписанию органов Госконтроля</t>
  </si>
  <si>
    <t>ВСЕГО по программе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</si>
  <si>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</si>
  <si>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</si>
  <si>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</si>
  <si>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Замена деревянных оконных блоков на металлопластиковые</t>
  </si>
  <si>
    <t>МБУДО "Волховская детская школа искусств"</t>
  </si>
  <si>
    <t>Ремонтные работы в помещениях, ремонт системы центрального отопления, ремонт крыльца и балкона</t>
  </si>
  <si>
    <t>МБУДО "Волховская музыкальная школа им.Я. Сибелиуса"</t>
  </si>
  <si>
    <t>МБУДО "Пашская детская школа искусств"</t>
  </si>
  <si>
    <t>Проектные работы, ремонт стен, фундаментов, кровли, труб центрального отопления</t>
  </si>
  <si>
    <t xml:space="preserve">МОБУДО "Новоладожская  детская школа искусств" </t>
  </si>
  <si>
    <t>Ремонт актового зала, парадной лестницы, замена оконных блоков</t>
  </si>
  <si>
    <t>МОБУДО "Сясьстройская детская школа искусств"</t>
  </si>
  <si>
    <t>Устройство ограждения территории, ремонт туалетов, крылец, замена электропроводки</t>
  </si>
  <si>
    <t xml:space="preserve">ИТОГО по подпрограмме: </t>
  </si>
  <si>
    <t>Капитального ремонта спортивных площадок МОБУ «Алексинская средняя общеобразовательная школа»</t>
  </si>
  <si>
    <t>Софинансирование работ по капитальному ремонту</t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</si>
  <si>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</si>
  <si>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</si>
  <si>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</si>
  <si>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МБУ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</si>
  <si>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</si>
  <si>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</si>
  <si>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кровли, замена системы отопления</t>
  </si>
  <si>
    <t>МКУ "Социально-реабилитационный центр для несовершеннолетних "Радуга"</t>
  </si>
  <si>
    <t>МКУ</t>
  </si>
  <si>
    <t>Устройство контейнерной площадки с установкой навеса и контейнеров</t>
  </si>
  <si>
    <t>ИТОГО по программе</t>
  </si>
  <si>
    <t>Строительство автомобильной дороги "Подъезд к дер. Козарево"</t>
  </si>
  <si>
    <t>МКУСиЗ</t>
  </si>
  <si>
    <t xml:space="preserve">Софинансирование строительства, корректура рабочего проекта, строительный и авторский контроль </t>
  </si>
  <si>
    <t>Строительство автомобильной дороги "Подъезд к дер. Любыни</t>
  </si>
  <si>
    <t>Получение исходных данных, проектирование, экспертиза проекта</t>
  </si>
  <si>
    <t>Строительство автомобильной дороги "Подъезд к дер. Ашперлово"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</si>
  <si>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</si>
  <si>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</si>
  <si>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</si>
  <si>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</si>
  <si>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ВСЕГО по адресной программе</t>
  </si>
  <si>
    <t>71</t>
  </si>
  <si>
    <t>КБК (для работы)</t>
  </si>
  <si>
    <t>МОБУ "Новоладожская средняя общеобразовательная школа № 1"</t>
  </si>
  <si>
    <t>Ремонт асфальтового покрытия во внутреннем дворе школы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</si>
  <si>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</si>
  <si>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</si>
  <si>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</si>
  <si>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</si>
  <si>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Иные межбюджетные трансферты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</si>
  <si>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Тепловые сети с. Старая Ладога, м/р "Барский"</t>
  </si>
  <si>
    <t>Проектные работы</t>
  </si>
  <si>
    <t>11050</t>
  </si>
  <si>
    <t>Разработка проектной документации</t>
  </si>
  <si>
    <t xml:space="preserve"> 1 11 07000 00 0000 120</t>
  </si>
  <si>
    <t>Платежи от государственных и муниципальных унитарных предприятий</t>
  </si>
  <si>
    <t xml:space="preserve"> на реализацию мероприятий по обеспечению устойчивого функционирования объектов теплоснабжения на территории Ленинградской области</t>
  </si>
  <si>
    <t>70160</t>
  </si>
  <si>
    <t>74290</t>
  </si>
  <si>
    <t>L555F</t>
  </si>
  <si>
    <t>Ремонт спальных помещений 7 групп с заменой линолеума, покраской стен негорючими материалами по предписанию органов Госпожнадзора; частичный ремонт кровли (520 кв.м.) с заменой водосточных воронок; замена ограждения на территории</t>
  </si>
  <si>
    <t>Ремонт учебного кабинета № 28, библиотеки, фойе 1-го этажа, устройство пандуса и расширение дверных проемов</t>
  </si>
  <si>
    <t xml:space="preserve">Итого непрограммные расходы </t>
  </si>
  <si>
    <t>Погашение кредиторской задолженности</t>
  </si>
  <si>
    <t>11060</t>
  </si>
  <si>
    <t>Подготовка проектов планировки и проектов межевания территории</t>
  </si>
  <si>
    <t>Капитальный ремонт кровли, ремонт помещений по устранению протечек</t>
  </si>
  <si>
    <t>Косметический ремонт помещений по предписанию органов Роспотребнадзора, замена розлива и стояков радиаторов центрального отопления.</t>
  </si>
  <si>
    <t>Ремонт крыльца и отмостки в дошкольных группах, ремонт фасада, межпанельных швов, кровли.</t>
  </si>
  <si>
    <t>МОБУ "Гостинопольская основная общеобразовательная школа "</t>
  </si>
  <si>
    <t>Замена лежаков отопления в здании школы.</t>
  </si>
  <si>
    <t xml:space="preserve">МОБУ "Пашская средняя общеобразовательная школа" </t>
  </si>
  <si>
    <t>Ремонт крыши над столовой.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</si>
  <si>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</si>
  <si>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МДОБУ "Детский сад  № 14" г.Сясьстрой</t>
  </si>
  <si>
    <t xml:space="preserve">2 02 25519 05 0000 151 </t>
  </si>
  <si>
    <t>Субсидия бюджетам муниципальных районов на поддержку отрасли культуры</t>
  </si>
  <si>
    <t>R5190</t>
  </si>
  <si>
    <t>Комплектование книжных фондов муниципальных общедоступных библиотек и государственных центральных библиотек субъектов РФ</t>
  </si>
  <si>
    <t>Замена мягкой кровли  и восстановление вентиляционных шахт, ремонт потолков, ремонт отопительной системы здания.</t>
  </si>
  <si>
    <t>06130</t>
  </si>
  <si>
    <t>Бюджетные инвестиции иным юридическим лицам</t>
  </si>
  <si>
    <t>Взнос в уставный капитал общества с ограниченной ответственностью «Волховские коммунальные системы»</t>
  </si>
  <si>
    <t>(приложение 8)</t>
  </si>
  <si>
    <t>Межбюджетные трансферты, передаваемые бюджету муниципального района из бюджета МО город Волхов на осуществление возложенных полномочий по решению вопросов местного значения на 2017 год</t>
  </si>
  <si>
    <t>Наименование КЦСР</t>
  </si>
  <si>
    <t>67 3 01 80010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</si>
  <si>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</si>
  <si>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67 3 01 80020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</si>
  <si>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</si>
  <si>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67 3 01 80030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</si>
  <si>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</si>
  <si>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68 9 01 80040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</si>
  <si>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</si>
  <si>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68 9 01 80060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</si>
  <si>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</si>
  <si>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>68 9 01 80220</t>
  </si>
  <si>
    <t>68 9 01 80270</t>
  </si>
  <si>
    <t>68 9 01 80390</t>
  </si>
  <si>
    <t>68 9 01 72020</t>
  </si>
  <si>
    <t>71 2 01 70200</t>
  </si>
  <si>
    <t>71 2 01 S0200</t>
  </si>
  <si>
    <t>71 2 01 80490</t>
  </si>
  <si>
    <t>73 1 01 70140</t>
  </si>
  <si>
    <t>73 1 01 S0140</t>
  </si>
  <si>
    <t>73 1 01 80380</t>
  </si>
  <si>
    <t>73 1 01 80381</t>
  </si>
  <si>
    <t>73 1 01 80500</t>
  </si>
  <si>
    <t>77 3 01 72031</t>
  </si>
  <si>
    <t>77 3 01 80400</t>
  </si>
  <si>
    <t>77 3 01 80401</t>
  </si>
  <si>
    <t>ВСЕГО МЕЖБЮДЖЕТНЫХ ТРАНСФЕРТОВ</t>
  </si>
  <si>
    <t>Ремонт цоколя здания</t>
  </si>
  <si>
    <t>МДОБУ "Детский сад №10 "Светлячок" комбинированного вида г.Волхов</t>
  </si>
  <si>
    <t>Установка ограждения и благоустройство территории</t>
  </si>
  <si>
    <t>Участие в программе "Современное образование Ленинградской области", строительство нового здания, установка оконных блоков.</t>
  </si>
  <si>
    <t>Софинансирование участия в программе "Реновация старых школ"; проведение экспертизы здания пристройки, осуществление строительного контроля за ремонтом здания в рамках реновации.</t>
  </si>
  <si>
    <t>(приложение 1)</t>
  </si>
  <si>
    <t>Источники внутреннего финансирования дефицита  районного бюджета Волховского муниципального района Ленинградской области на 2017 год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</si>
  <si>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</si>
  <si>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</si>
  <si>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</si>
  <si>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</si>
  <si>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</si>
  <si>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</si>
  <si>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</si>
  <si>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</si>
  <si>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</si>
  <si>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</si>
  <si>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</si>
  <si>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</si>
  <si>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</si>
  <si>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</si>
  <si>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</si>
  <si>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</si>
  <si>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</si>
  <si>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</si>
  <si>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</si>
  <si>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</si>
  <si>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</si>
  <si>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</si>
  <si>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</si>
  <si>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</si>
  <si>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</si>
  <si>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</si>
  <si>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Ремонт ограждения, ремонт лестничных маршей, помещений</t>
  </si>
  <si>
    <t>(приложение 30)</t>
  </si>
  <si>
    <t>Распределение иных межбюджетных трансфертов 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на 2017 год</t>
  </si>
  <si>
    <t>Наименование поселения</t>
  </si>
  <si>
    <t>всего</t>
  </si>
  <si>
    <t>за счет средств областного бюджета</t>
  </si>
  <si>
    <t>за счет средств местного бюджета</t>
  </si>
  <si>
    <t>Муниципальное образование город Волхов</t>
  </si>
  <si>
    <t>Муниципальное образование Новоладожское городское поселение</t>
  </si>
  <si>
    <t>Муниципальное образование Сясьстройское городское поселение</t>
  </si>
  <si>
    <t>Муниципальное образование Бережковское сельское поселение</t>
  </si>
  <si>
    <t>Нераспределенные средства</t>
  </si>
  <si>
    <t>Итого:</t>
  </si>
  <si>
    <t>МБУДО «Волховская художественная школа им. В.М. Максимова»</t>
  </si>
  <si>
    <t xml:space="preserve">Сумма (тысяч рублей) </t>
  </si>
  <si>
    <t xml:space="preserve">Бюджет
(тысяч рублей) </t>
  </si>
  <si>
    <t xml:space="preserve">Бюджет всего (тыс.рублей) </t>
  </si>
  <si>
    <t>(приложение 56)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</si>
  <si>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2017 год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</si>
  <si>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</si>
  <si>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</si>
  <si>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 xml:space="preserve">от  12 октября 2017 года № 75   </t>
  </si>
  <si>
    <t>от 12 октября 2017 года № 75</t>
  </si>
  <si>
    <t xml:space="preserve">от 12 октября  2017 года № 75  </t>
  </si>
  <si>
    <t xml:space="preserve">от 12 октября 2017 года № 75  </t>
  </si>
  <si>
    <t>от  12 октября 2017 года № 75</t>
  </si>
  <si>
    <t>от 12 октября  2017 года №  75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</si>
</sst>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  <numFmt numFmtId="167" formatCode="_-* #,##0.0_р_._-;\-* #,##0.0_р_._-;_-* &quot;-&quot;??_р_._-;_-@_-"/>
    <numFmt numFmtId="168" formatCode="#,##0.00&quot;р.&quot;"/>
    <numFmt numFmtId="169" formatCode="#,##0.0_ ;\-#,##0.0\ "/>
    <numFmt numFmtId="170" formatCode="#,##0.0000"/>
    <numFmt numFmtId="171" formatCode="#,##0.00000000"/>
    <numFmt numFmtId="172" formatCode="#,##0.00000"/>
    <numFmt numFmtId="173" formatCode="#,##0.00_р_."/>
    <numFmt numFmtId="174" formatCode="_-* #,##0.0_р_._-;\-* #,##0.0_р_._-;_-* &quot;-&quot;?_р_._-;_-@_-"/>
    <numFmt numFmtId="175" formatCode="[$-FC19]d\ mmmm\ yyyy\ &quot;г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3" tint="-0.4999699890613556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87">
    <xf numFmtId="0" fontId="0" fillId="0" borderId="0" xfId="0" applyFont="1" applyAlignment="1">
      <alignment/>
    </xf>
    <xf numFmtId="164" fontId="3" fillId="0" borderId="0" xfId="52" applyNumberFormat="1" applyFont="1" applyAlignment="1">
      <alignment horizontal="right" vertical="center"/>
      <protection/>
    </xf>
    <xf numFmtId="165" fontId="3" fillId="0" borderId="0" xfId="52" applyNumberFormat="1" applyFont="1" applyAlignment="1">
      <alignment horizontal="right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wrapText="1"/>
    </xf>
    <xf numFmtId="49" fontId="8" fillId="0" borderId="10" xfId="52" applyNumberFormat="1" applyFont="1" applyFill="1" applyBorder="1" applyAlignment="1">
      <alignment vertical="center" wrapText="1"/>
      <protection/>
    </xf>
    <xf numFmtId="0" fontId="14" fillId="0" borderId="0" xfId="52" applyFont="1" applyFill="1" applyAlignment="1">
      <alignment horizontal="center" vertical="center"/>
      <protection/>
    </xf>
    <xf numFmtId="164" fontId="14" fillId="0" borderId="0" xfId="52" applyNumberFormat="1" applyFont="1" applyFill="1" applyAlignment="1">
      <alignment horizontal="right" vertical="center"/>
      <protection/>
    </xf>
    <xf numFmtId="0" fontId="14" fillId="0" borderId="0" xfId="52" applyFont="1" applyFill="1">
      <alignment/>
      <protection/>
    </xf>
    <xf numFmtId="0" fontId="14" fillId="0" borderId="0" xfId="52" applyFont="1" applyFill="1" applyAlignment="1">
      <alignment horizontal="right" vertical="center"/>
      <protection/>
    </xf>
    <xf numFmtId="0" fontId="14" fillId="0" borderId="0" xfId="52" applyFont="1" applyFill="1" applyAlignment="1">
      <alignment horizontal="justify" vertical="center"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horizontal="justify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justify" vertical="center"/>
      <protection/>
    </xf>
    <xf numFmtId="0" fontId="14" fillId="0" borderId="0" xfId="52" applyFont="1" applyFill="1" applyAlignment="1">
      <alignment vertical="top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justify" vertical="center"/>
      <protection/>
    </xf>
    <xf numFmtId="0" fontId="69" fillId="0" borderId="0" xfId="52" applyFont="1" applyFill="1">
      <alignment/>
      <protection/>
    </xf>
    <xf numFmtId="0" fontId="70" fillId="0" borderId="0" xfId="52" applyFont="1" applyFill="1">
      <alignment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justify" vertical="center"/>
      <protection/>
    </xf>
    <xf numFmtId="0" fontId="14" fillId="0" borderId="12" xfId="52" applyFont="1" applyFill="1" applyBorder="1" applyAlignment="1">
      <alignment horizontal="center" vertical="center"/>
      <protection/>
    </xf>
    <xf numFmtId="0" fontId="14" fillId="0" borderId="12" xfId="52" applyFont="1" applyFill="1" applyBorder="1" applyAlignment="1">
      <alignment horizontal="justify" vertical="center"/>
      <protection/>
    </xf>
    <xf numFmtId="49" fontId="14" fillId="0" borderId="13" xfId="52" applyNumberFormat="1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justify" wrapText="1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justify" vertical="center"/>
      <protection/>
    </xf>
    <xf numFmtId="0" fontId="14" fillId="0" borderId="10" xfId="52" applyFont="1" applyFill="1" applyBorder="1" applyAlignment="1">
      <alignment horizontal="justify" vertical="center" wrapText="1"/>
      <protection/>
    </xf>
    <xf numFmtId="49" fontId="70" fillId="0" borderId="10" xfId="52" applyNumberFormat="1" applyFont="1" applyFill="1" applyBorder="1" applyAlignment="1">
      <alignment horizontal="center" vertical="center"/>
      <protection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0" fontId="70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vertical="center"/>
      <protection/>
    </xf>
    <xf numFmtId="165" fontId="3" fillId="0" borderId="0" xfId="56" applyNumberFormat="1" applyFont="1" applyFill="1" applyAlignment="1">
      <alignment horizontal="right" vertical="center"/>
      <protection/>
    </xf>
    <xf numFmtId="0" fontId="5" fillId="0" borderId="0" xfId="52" applyFont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left" vertical="center"/>
      <protection/>
    </xf>
    <xf numFmtId="49" fontId="9" fillId="0" borderId="17" xfId="52" applyNumberFormat="1" applyFont="1" applyBorder="1" applyAlignment="1">
      <alignment horizontal="center" vertical="center"/>
      <protection/>
    </xf>
    <xf numFmtId="49" fontId="9" fillId="0" borderId="18" xfId="52" applyNumberFormat="1" applyFont="1" applyBorder="1" applyAlignment="1">
      <alignment horizontal="center" vertical="center"/>
      <protection/>
    </xf>
    <xf numFmtId="0" fontId="13" fillId="0" borderId="19" xfId="52" applyFont="1" applyBorder="1" applyAlignment="1">
      <alignment horizontal="left" vertical="center" wrapText="1"/>
      <protection/>
    </xf>
    <xf numFmtId="49" fontId="3" fillId="0" borderId="20" xfId="52" applyNumberFormat="1" applyFont="1" applyBorder="1" applyAlignment="1">
      <alignment horizontal="center" vertical="center"/>
      <protection/>
    </xf>
    <xf numFmtId="49" fontId="13" fillId="0" borderId="21" xfId="52" applyNumberFormat="1" applyFont="1" applyBorder="1" applyAlignment="1">
      <alignment horizontal="center" vertical="center"/>
      <protection/>
    </xf>
    <xf numFmtId="0" fontId="13" fillId="0" borderId="19" xfId="52" applyFont="1" applyBorder="1" applyAlignment="1">
      <alignment horizontal="left" vertical="center"/>
      <protection/>
    </xf>
    <xf numFmtId="49" fontId="13" fillId="0" borderId="19" xfId="52" applyNumberFormat="1" applyFont="1" applyBorder="1" applyAlignment="1">
      <alignment horizontal="center" vertical="center"/>
      <protection/>
    </xf>
    <xf numFmtId="0" fontId="13" fillId="0" borderId="19" xfId="52" applyFont="1" applyBorder="1" applyAlignment="1">
      <alignment vertical="center" wrapText="1"/>
      <protection/>
    </xf>
    <xf numFmtId="49" fontId="8" fillId="0" borderId="20" xfId="52" applyNumberFormat="1" applyFont="1" applyBorder="1" applyAlignment="1">
      <alignment horizontal="center" vertical="center"/>
      <protection/>
    </xf>
    <xf numFmtId="0" fontId="13" fillId="0" borderId="22" xfId="52" applyFont="1" applyBorder="1" applyAlignment="1">
      <alignment vertical="center"/>
      <protection/>
    </xf>
    <xf numFmtId="49" fontId="3" fillId="0" borderId="23" xfId="52" applyNumberFormat="1" applyFont="1" applyBorder="1" applyAlignment="1">
      <alignment horizontal="center" vertical="center"/>
      <protection/>
    </xf>
    <xf numFmtId="49" fontId="13" fillId="0" borderId="0" xfId="52" applyNumberFormat="1" applyFont="1" applyBorder="1" applyAlignment="1">
      <alignment horizontal="center" vertical="center"/>
      <protection/>
    </xf>
    <xf numFmtId="0" fontId="9" fillId="0" borderId="16" xfId="52" applyFont="1" applyBorder="1" applyAlignment="1">
      <alignment vertical="center" wrapText="1"/>
      <protection/>
    </xf>
    <xf numFmtId="0" fontId="13" fillId="0" borderId="20" xfId="52" applyFont="1" applyBorder="1" applyAlignment="1">
      <alignment vertical="center"/>
      <protection/>
    </xf>
    <xf numFmtId="0" fontId="9" fillId="0" borderId="16" xfId="52" applyFont="1" applyBorder="1" applyAlignment="1">
      <alignment vertical="center"/>
      <protection/>
    </xf>
    <xf numFmtId="0" fontId="13" fillId="0" borderId="19" xfId="52" applyFont="1" applyBorder="1" applyAlignment="1">
      <alignment vertical="center"/>
      <protection/>
    </xf>
    <xf numFmtId="49" fontId="13" fillId="0" borderId="20" xfId="52" applyNumberFormat="1" applyFont="1" applyBorder="1" applyAlignment="1">
      <alignment horizontal="center" vertical="center"/>
      <protection/>
    </xf>
    <xf numFmtId="49" fontId="13" fillId="0" borderId="19" xfId="52" applyNumberFormat="1" applyFont="1" applyFill="1" applyBorder="1" applyAlignment="1">
      <alignment horizontal="center" vertical="center"/>
      <protection/>
    </xf>
    <xf numFmtId="0" fontId="13" fillId="0" borderId="24" xfId="52" applyFont="1" applyBorder="1" applyAlignment="1">
      <alignment vertical="center"/>
      <protection/>
    </xf>
    <xf numFmtId="49" fontId="13" fillId="0" borderId="25" xfId="52" applyNumberFormat="1" applyFont="1" applyBorder="1" applyAlignment="1">
      <alignment horizontal="center" vertical="center"/>
      <protection/>
    </xf>
    <xf numFmtId="49" fontId="13" fillId="0" borderId="26" xfId="52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/>
      <protection/>
    </xf>
    <xf numFmtId="49" fontId="13" fillId="0" borderId="23" xfId="52" applyNumberFormat="1" applyFont="1" applyBorder="1" applyAlignment="1">
      <alignment horizontal="center" vertical="center"/>
      <protection/>
    </xf>
    <xf numFmtId="0" fontId="13" fillId="0" borderId="20" xfId="52" applyFont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13" fillId="0" borderId="20" xfId="52" applyFont="1" applyBorder="1" applyAlignment="1">
      <alignment horizontal="left" vertical="center" wrapText="1"/>
      <protection/>
    </xf>
    <xf numFmtId="0" fontId="13" fillId="0" borderId="22" xfId="52" applyFont="1" applyBorder="1" applyAlignment="1">
      <alignment horizontal="left" vertical="center"/>
      <protection/>
    </xf>
    <xf numFmtId="49" fontId="9" fillId="0" borderId="20" xfId="52" applyNumberFormat="1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left" vertical="center"/>
      <protection/>
    </xf>
    <xf numFmtId="0" fontId="13" fillId="0" borderId="24" xfId="52" applyFont="1" applyBorder="1" applyAlignment="1">
      <alignment horizontal="left" vertical="center" wrapText="1"/>
      <protection/>
    </xf>
    <xf numFmtId="49" fontId="17" fillId="0" borderId="23" xfId="52" applyNumberFormat="1" applyFont="1" applyBorder="1" applyAlignment="1">
      <alignment horizontal="center" vertical="center"/>
      <protection/>
    </xf>
    <xf numFmtId="0" fontId="9" fillId="0" borderId="27" xfId="52" applyFont="1" applyBorder="1" applyAlignment="1">
      <alignment horizontal="left" vertical="center"/>
      <protection/>
    </xf>
    <xf numFmtId="49" fontId="9" fillId="0" borderId="14" xfId="52" applyNumberFormat="1" applyFont="1" applyBorder="1" applyAlignment="1">
      <alignment horizontal="center" vertical="center"/>
      <protection/>
    </xf>
    <xf numFmtId="49" fontId="13" fillId="0" borderId="15" xfId="52" applyNumberFormat="1" applyFont="1" applyBorder="1" applyAlignment="1">
      <alignment horizontal="center" vertical="center"/>
      <protection/>
    </xf>
    <xf numFmtId="49" fontId="13" fillId="0" borderId="18" xfId="52" applyNumberFormat="1" applyFont="1" applyBorder="1" applyAlignment="1">
      <alignment horizontal="center" vertical="center"/>
      <protection/>
    </xf>
    <xf numFmtId="0" fontId="13" fillId="0" borderId="22" xfId="52" applyFont="1" applyBorder="1" applyAlignment="1">
      <alignment horizontal="left" vertical="center" wrapText="1"/>
      <protection/>
    </xf>
    <xf numFmtId="0" fontId="9" fillId="0" borderId="16" xfId="52" applyFont="1" applyBorder="1" applyAlignment="1">
      <alignment horizontal="left" vertical="center" wrapText="1"/>
      <protection/>
    </xf>
    <xf numFmtId="0" fontId="13" fillId="0" borderId="28" xfId="52" applyFont="1" applyBorder="1" applyAlignment="1">
      <alignment horizontal="left" vertical="center" wrapText="1"/>
      <protection/>
    </xf>
    <xf numFmtId="49" fontId="17" fillId="0" borderId="29" xfId="52" applyNumberFormat="1" applyFont="1" applyBorder="1" applyAlignment="1">
      <alignment horizontal="center" vertical="center"/>
      <protection/>
    </xf>
    <xf numFmtId="49" fontId="13" fillId="0" borderId="30" xfId="52" applyNumberFormat="1" applyFont="1" applyBorder="1" applyAlignment="1">
      <alignment horizontal="center" vertical="center"/>
      <protection/>
    </xf>
    <xf numFmtId="49" fontId="3" fillId="0" borderId="0" xfId="52" applyNumberFormat="1" applyFont="1" applyAlignment="1">
      <alignment vertical="center"/>
      <protection/>
    </xf>
    <xf numFmtId="49" fontId="14" fillId="0" borderId="10" xfId="52" applyNumberFormat="1" applyFont="1" applyFill="1" applyBorder="1" applyAlignment="1">
      <alignment horizontal="center" vertical="center" wrapText="1"/>
      <protection/>
    </xf>
    <xf numFmtId="0" fontId="14" fillId="0" borderId="12" xfId="52" applyFont="1" applyFill="1" applyBorder="1" applyAlignment="1">
      <alignment horizontal="center" vertical="center" wrapText="1"/>
      <protection/>
    </xf>
    <xf numFmtId="0" fontId="14" fillId="0" borderId="12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52" applyNumberFormat="1" applyFont="1" applyFill="1" applyBorder="1" applyAlignment="1">
      <alignment horizontal="justify" vertical="center" wrapText="1"/>
      <protection/>
    </xf>
    <xf numFmtId="0" fontId="14" fillId="0" borderId="12" xfId="52" applyFont="1" applyFill="1" applyBorder="1" applyAlignment="1">
      <alignment horizontal="justify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14" fillId="0" borderId="0" xfId="54" applyFont="1" applyAlignment="1">
      <alignment vertical="top"/>
      <protection/>
    </xf>
    <xf numFmtId="0" fontId="14" fillId="0" borderId="0" xfId="54" applyFont="1">
      <alignment/>
      <protection/>
    </xf>
    <xf numFmtId="0" fontId="14" fillId="0" borderId="0" xfId="54" applyFont="1" applyBorder="1" applyAlignment="1">
      <alignment vertical="top"/>
      <protection/>
    </xf>
    <xf numFmtId="0" fontId="14" fillId="0" borderId="10" xfId="54" applyFont="1" applyBorder="1" applyAlignment="1">
      <alignment horizontal="center" vertical="top" wrapText="1"/>
      <protection/>
    </xf>
    <xf numFmtId="0" fontId="15" fillId="0" borderId="10" xfId="0" applyFont="1" applyFill="1" applyBorder="1" applyAlignment="1">
      <alignment horizontal="left" wrapText="1"/>
    </xf>
    <xf numFmtId="43" fontId="14" fillId="0" borderId="10" xfId="67" applyFont="1" applyFill="1" applyBorder="1" applyAlignment="1">
      <alignment horizontal="center" vertical="center" wrapText="1"/>
    </xf>
    <xf numFmtId="0" fontId="9" fillId="0" borderId="10" xfId="54" applyFont="1" applyBorder="1" applyAlignment="1">
      <alignment horizontal="left" vertical="top" wrapText="1"/>
      <protection/>
    </xf>
    <xf numFmtId="43" fontId="9" fillId="0" borderId="10" xfId="67" applyFont="1" applyFill="1" applyBorder="1" applyAlignment="1">
      <alignment horizontal="center" vertical="center" wrapText="1"/>
    </xf>
    <xf numFmtId="0" fontId="9" fillId="0" borderId="0" xfId="54" applyFont="1" applyAlignment="1">
      <alignment horizontal="left"/>
      <protection/>
    </xf>
    <xf numFmtId="168" fontId="14" fillId="0" borderId="10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11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9" fillId="0" borderId="0" xfId="54" applyFont="1" applyFill="1" applyAlignment="1">
      <alignment horizontal="left"/>
      <protection/>
    </xf>
    <xf numFmtId="49" fontId="9" fillId="0" borderId="10" xfId="54" applyNumberFormat="1" applyFont="1" applyBorder="1" applyAlignment="1">
      <alignment vertical="top" wrapText="1"/>
      <protection/>
    </xf>
    <xf numFmtId="43" fontId="9" fillId="0" borderId="10" xfId="67" applyFont="1" applyFill="1" applyBorder="1" applyAlignment="1">
      <alignment horizontal="center" vertical="center"/>
    </xf>
    <xf numFmtId="0" fontId="14" fillId="0" borderId="0" xfId="54" applyFont="1" applyAlignment="1">
      <alignment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4" fillId="0" borderId="0" xfId="54" applyFont="1" applyAlignment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11" fontId="3" fillId="0" borderId="10" xfId="0" applyNumberFormat="1" applyFont="1" applyFill="1" applyBorder="1" applyAlignment="1">
      <alignment horizontal="left" vertical="top" wrapText="1"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67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8" fillId="0" borderId="10" xfId="0" applyNumberFormat="1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left" vertical="top" wrapText="1"/>
    </xf>
    <xf numFmtId="11" fontId="3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166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0" fontId="13" fillId="0" borderId="24" xfId="52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/>
    </xf>
    <xf numFmtId="0" fontId="3" fillId="0" borderId="10" xfId="52" applyFont="1" applyFill="1" applyBorder="1" applyAlignment="1">
      <alignment vertical="center" wrapText="1"/>
      <protection/>
    </xf>
    <xf numFmtId="0" fontId="3" fillId="0" borderId="19" xfId="52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52" applyFont="1" applyFill="1" applyBorder="1" applyAlignment="1">
      <alignment vertical="center"/>
      <protection/>
    </xf>
    <xf numFmtId="0" fontId="3" fillId="0" borderId="21" xfId="52" applyFont="1" applyFill="1" applyBorder="1" applyAlignment="1">
      <alignment vertical="center"/>
      <protection/>
    </xf>
    <xf numFmtId="0" fontId="3" fillId="0" borderId="24" xfId="52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0" xfId="52" applyFont="1" applyFill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68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left" vertical="top" wrapText="1"/>
    </xf>
    <xf numFmtId="49" fontId="8" fillId="0" borderId="10" xfId="52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52" applyFont="1" applyFill="1" applyBorder="1" applyAlignment="1">
      <alignment vertical="center"/>
      <protection/>
    </xf>
    <xf numFmtId="43" fontId="7" fillId="0" borderId="10" xfId="67" applyFont="1" applyFill="1" applyBorder="1" applyAlignment="1">
      <alignment horizontal="center" vertical="center"/>
    </xf>
    <xf numFmtId="49" fontId="8" fillId="0" borderId="10" xfId="67" applyNumberFormat="1" applyFont="1" applyFill="1" applyBorder="1" applyAlignment="1">
      <alignment horizontal="center" vertical="center" wrapText="1"/>
    </xf>
    <xf numFmtId="49" fontId="3" fillId="0" borderId="10" xfId="67" applyNumberFormat="1" applyFont="1" applyFill="1" applyBorder="1" applyAlignment="1">
      <alignment horizontal="center" vertical="center" wrapText="1"/>
    </xf>
    <xf numFmtId="11" fontId="8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17" fillId="0" borderId="24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/>
    </xf>
    <xf numFmtId="0" fontId="70" fillId="0" borderId="0" xfId="0" applyFont="1" applyAlignment="1">
      <alignment horizontal="right"/>
    </xf>
    <xf numFmtId="0" fontId="70" fillId="0" borderId="31" xfId="0" applyFont="1" applyFill="1" applyBorder="1" applyAlignment="1">
      <alignment wrapText="1"/>
    </xf>
    <xf numFmtId="0" fontId="70" fillId="0" borderId="31" xfId="0" applyFont="1" applyFill="1" applyBorder="1" applyAlignment="1">
      <alignment vertical="center" wrapText="1"/>
    </xf>
    <xf numFmtId="0" fontId="69" fillId="33" borderId="10" xfId="52" applyFont="1" applyFill="1" applyBorder="1" applyAlignment="1">
      <alignment horizontal="center" vertical="center"/>
      <protection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justify" vertical="center" wrapText="1"/>
    </xf>
    <xf numFmtId="0" fontId="9" fillId="0" borderId="10" xfId="52" applyFont="1" applyFill="1" applyBorder="1" applyAlignment="1">
      <alignment horizontal="left"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49" fontId="9" fillId="0" borderId="15" xfId="52" applyNumberFormat="1" applyFont="1" applyBorder="1" applyAlignment="1">
      <alignment horizontal="center" vertical="center"/>
      <protection/>
    </xf>
    <xf numFmtId="49" fontId="9" fillId="0" borderId="25" xfId="52" applyNumberFormat="1" applyFont="1" applyBorder="1" applyAlignment="1">
      <alignment horizontal="center" vertical="center"/>
      <protection/>
    </xf>
    <xf numFmtId="49" fontId="14" fillId="0" borderId="26" xfId="52" applyNumberFormat="1" applyFont="1" applyBorder="1" applyAlignment="1">
      <alignment horizontal="center" vertical="center"/>
      <protection/>
    </xf>
    <xf numFmtId="49" fontId="3" fillId="0" borderId="25" xfId="52" applyNumberFormat="1" applyFont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top" wrapText="1"/>
    </xf>
    <xf numFmtId="1" fontId="7" fillId="0" borderId="10" xfId="67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1" fontId="8" fillId="0" borderId="10" xfId="67" applyNumberFormat="1" applyFont="1" applyFill="1" applyBorder="1" applyAlignment="1">
      <alignment horizontal="center" vertical="center" wrapText="1"/>
    </xf>
    <xf numFmtId="1" fontId="7" fillId="0" borderId="10" xfId="67" applyNumberFormat="1" applyFont="1" applyFill="1" applyBorder="1" applyAlignment="1">
      <alignment horizontal="center" vertical="center"/>
    </xf>
    <xf numFmtId="11" fontId="3" fillId="0" borderId="10" xfId="0" applyNumberFormat="1" applyFont="1" applyFill="1" applyBorder="1" applyAlignment="1">
      <alignment vertical="top" wrapText="1"/>
    </xf>
    <xf numFmtId="1" fontId="3" fillId="0" borderId="10" xfId="67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9" xfId="52" applyFont="1" applyFill="1" applyBorder="1" applyAlignment="1">
      <alignment horizontal="left" vertical="center" wrapText="1"/>
      <protection/>
    </xf>
    <xf numFmtId="0" fontId="13" fillId="0" borderId="22" xfId="52" applyFont="1" applyFill="1" applyBorder="1" applyAlignment="1">
      <alignment vertical="center"/>
      <protection/>
    </xf>
    <xf numFmtId="2" fontId="3" fillId="0" borderId="10" xfId="0" applyNumberFormat="1" applyFont="1" applyFill="1" applyBorder="1" applyAlignment="1">
      <alignment vertical="top" wrapText="1"/>
    </xf>
    <xf numFmtId="4" fontId="3" fillId="0" borderId="0" xfId="56" applyNumberFormat="1" applyFont="1" applyFill="1" applyAlignment="1">
      <alignment horizontal="right" vertical="center"/>
      <protection/>
    </xf>
    <xf numFmtId="4" fontId="3" fillId="0" borderId="0" xfId="52" applyNumberFormat="1" applyFont="1" applyAlignment="1">
      <alignment vertical="center"/>
      <protection/>
    </xf>
    <xf numFmtId="4" fontId="5" fillId="0" borderId="0" xfId="52" applyNumberFormat="1" applyFont="1" applyAlignment="1">
      <alignment horizontal="center" vertical="center"/>
      <protection/>
    </xf>
    <xf numFmtId="4" fontId="9" fillId="0" borderId="14" xfId="66" applyNumberFormat="1" applyFont="1" applyBorder="1" applyAlignment="1">
      <alignment horizontal="center" vertical="center"/>
    </xf>
    <xf numFmtId="4" fontId="13" fillId="0" borderId="20" xfId="66" applyNumberFormat="1" applyFont="1" applyFill="1" applyBorder="1" applyAlignment="1">
      <alignment horizontal="center" vertical="center"/>
    </xf>
    <xf numFmtId="4" fontId="13" fillId="0" borderId="23" xfId="66" applyNumberFormat="1" applyFont="1" applyFill="1" applyBorder="1" applyAlignment="1">
      <alignment horizontal="center" vertical="center"/>
    </xf>
    <xf numFmtId="4" fontId="9" fillId="0" borderId="17" xfId="66" applyNumberFormat="1" applyFont="1" applyFill="1" applyBorder="1" applyAlignment="1">
      <alignment horizontal="center" vertical="center"/>
    </xf>
    <xf numFmtId="4" fontId="13" fillId="0" borderId="25" xfId="66" applyNumberFormat="1" applyFont="1" applyFill="1" applyBorder="1" applyAlignment="1">
      <alignment horizontal="center" vertical="center"/>
    </xf>
    <xf numFmtId="4" fontId="13" fillId="34" borderId="20" xfId="66" applyNumberFormat="1" applyFont="1" applyFill="1" applyBorder="1" applyAlignment="1">
      <alignment horizontal="center" vertical="center"/>
    </xf>
    <xf numFmtId="4" fontId="13" fillId="0" borderId="20" xfId="66" applyNumberFormat="1" applyFont="1" applyBorder="1" applyAlignment="1">
      <alignment horizontal="center" vertical="center"/>
    </xf>
    <xf numFmtId="4" fontId="13" fillId="0" borderId="25" xfId="66" applyNumberFormat="1" applyFont="1" applyBorder="1" applyAlignment="1">
      <alignment horizontal="center" vertical="center"/>
    </xf>
    <xf numFmtId="4" fontId="13" fillId="0" borderId="23" xfId="66" applyNumberFormat="1" applyFont="1" applyBorder="1" applyAlignment="1">
      <alignment horizontal="center" vertical="center"/>
    </xf>
    <xf numFmtId="4" fontId="9" fillId="0" borderId="17" xfId="66" applyNumberFormat="1" applyFont="1" applyBorder="1" applyAlignment="1">
      <alignment horizontal="center" vertical="center"/>
    </xf>
    <xf numFmtId="4" fontId="13" fillId="0" borderId="29" xfId="66" applyNumberFormat="1" applyFont="1" applyBorder="1" applyAlignment="1">
      <alignment horizontal="center" vertical="center"/>
    </xf>
    <xf numFmtId="4" fontId="4" fillId="0" borderId="17" xfId="66" applyNumberFormat="1" applyFont="1" applyBorder="1" applyAlignment="1">
      <alignment horizontal="center" vertical="center"/>
    </xf>
    <xf numFmtId="4" fontId="18" fillId="0" borderId="0" xfId="67" applyNumberFormat="1" applyFont="1" applyFill="1" applyAlignment="1">
      <alignment vertical="center"/>
    </xf>
    <xf numFmtId="4" fontId="7" fillId="0" borderId="0" xfId="67" applyNumberFormat="1" applyFont="1" applyFill="1" applyAlignment="1">
      <alignment horizontal="right" vertical="center"/>
    </xf>
    <xf numFmtId="4" fontId="3" fillId="0" borderId="0" xfId="67" applyNumberFormat="1" applyFont="1" applyFill="1" applyAlignment="1">
      <alignment horizontal="right" vertical="center"/>
    </xf>
    <xf numFmtId="4" fontId="7" fillId="0" borderId="0" xfId="67" applyNumberFormat="1" applyFont="1" applyFill="1" applyAlignment="1">
      <alignment horizontal="center" vertical="center"/>
    </xf>
    <xf numFmtId="4" fontId="3" fillId="0" borderId="0" xfId="52" applyNumberFormat="1" applyFont="1" applyFill="1" applyAlignment="1">
      <alignment horizontal="right" vertical="center"/>
      <protection/>
    </xf>
    <xf numFmtId="4" fontId="7" fillId="0" borderId="0" xfId="0" applyNumberFormat="1" applyFont="1" applyFill="1" applyAlignment="1">
      <alignment/>
    </xf>
    <xf numFmtId="4" fontId="8" fillId="0" borderId="10" xfId="67" applyNumberFormat="1" applyFont="1" applyFill="1" applyBorder="1" applyAlignment="1">
      <alignment horizontal="center" vertical="center" wrapText="1"/>
    </xf>
    <xf numFmtId="4" fontId="3" fillId="0" borderId="10" xfId="67" applyNumberFormat="1" applyFont="1" applyFill="1" applyBorder="1" applyAlignment="1">
      <alignment horizontal="center" vertical="center" wrapText="1"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10" fillId="0" borderId="10" xfId="67" applyNumberFormat="1" applyFont="1" applyFill="1" applyBorder="1" applyAlignment="1">
      <alignment horizontal="center" vertical="center" wrapText="1"/>
    </xf>
    <xf numFmtId="4" fontId="7" fillId="0" borderId="10" xfId="67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 wrapText="1"/>
    </xf>
    <xf numFmtId="4" fontId="8" fillId="0" borderId="10" xfId="67" applyNumberFormat="1" applyFont="1" applyFill="1" applyBorder="1" applyAlignment="1">
      <alignment horizontal="right" vertical="center" wrapText="1"/>
    </xf>
    <xf numFmtId="4" fontId="8" fillId="0" borderId="10" xfId="67" applyNumberFormat="1" applyFont="1" applyFill="1" applyBorder="1" applyAlignment="1">
      <alignment vertical="center" wrapText="1"/>
    </xf>
    <xf numFmtId="4" fontId="10" fillId="0" borderId="10" xfId="67" applyNumberFormat="1" applyFont="1" applyFill="1" applyBorder="1" applyAlignment="1">
      <alignment horizontal="right" vertical="center" wrapText="1"/>
    </xf>
    <xf numFmtId="4" fontId="10" fillId="0" borderId="10" xfId="67" applyNumberFormat="1" applyFont="1" applyFill="1" applyBorder="1" applyAlignment="1">
      <alignment vertical="center" wrapText="1"/>
    </xf>
    <xf numFmtId="4" fontId="7" fillId="0" borderId="10" xfId="67" applyNumberFormat="1" applyFont="1" applyFill="1" applyBorder="1" applyAlignment="1">
      <alignment horizontal="right" vertical="center" wrapText="1"/>
    </xf>
    <xf numFmtId="4" fontId="7" fillId="0" borderId="10" xfId="67" applyNumberFormat="1" applyFont="1" applyFill="1" applyBorder="1" applyAlignment="1">
      <alignment vertical="center" wrapText="1"/>
    </xf>
    <xf numFmtId="4" fontId="3" fillId="0" borderId="10" xfId="67" applyNumberFormat="1" applyFont="1" applyFill="1" applyBorder="1" applyAlignment="1">
      <alignment horizontal="right" vertical="center" wrapText="1"/>
    </xf>
    <xf numFmtId="4" fontId="3" fillId="0" borderId="10" xfId="67" applyNumberFormat="1" applyFont="1" applyFill="1" applyBorder="1" applyAlignment="1">
      <alignment vertical="center" wrapText="1"/>
    </xf>
    <xf numFmtId="4" fontId="7" fillId="0" borderId="10" xfId="67" applyNumberFormat="1" applyFont="1" applyFill="1" applyBorder="1" applyAlignment="1">
      <alignment horizontal="right" vertical="center"/>
    </xf>
    <xf numFmtId="4" fontId="7" fillId="0" borderId="10" xfId="67" applyNumberFormat="1" applyFont="1" applyFill="1" applyBorder="1" applyAlignment="1">
      <alignment vertical="center"/>
    </xf>
    <xf numFmtId="4" fontId="3" fillId="0" borderId="10" xfId="67" applyNumberFormat="1" applyFont="1" applyFill="1" applyBorder="1" applyAlignment="1">
      <alignment horizontal="right" vertical="center"/>
    </xf>
    <xf numFmtId="4" fontId="3" fillId="0" borderId="10" xfId="67" applyNumberFormat="1" applyFont="1" applyFill="1" applyBorder="1" applyAlignment="1">
      <alignment vertical="center"/>
    </xf>
    <xf numFmtId="4" fontId="8" fillId="0" borderId="10" xfId="67" applyNumberFormat="1" applyFont="1" applyFill="1" applyBorder="1" applyAlignment="1">
      <alignment horizontal="right" vertical="center"/>
    </xf>
    <xf numFmtId="4" fontId="8" fillId="0" borderId="10" xfId="67" applyNumberFormat="1" applyFont="1" applyFill="1" applyBorder="1" applyAlignment="1">
      <alignment vertical="center"/>
    </xf>
    <xf numFmtId="4" fontId="10" fillId="0" borderId="10" xfId="67" applyNumberFormat="1" applyFont="1" applyFill="1" applyBorder="1" applyAlignment="1">
      <alignment horizontal="right" vertical="center"/>
    </xf>
    <xf numFmtId="4" fontId="10" fillId="0" borderId="10" xfId="67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/>
    </xf>
    <xf numFmtId="4" fontId="3" fillId="0" borderId="0" xfId="67" applyNumberFormat="1" applyFont="1" applyFill="1" applyAlignment="1">
      <alignment vertical="center"/>
    </xf>
    <xf numFmtId="168" fontId="3" fillId="0" borderId="10" xfId="0" applyNumberFormat="1" applyFont="1" applyFill="1" applyBorder="1" applyAlignment="1">
      <alignment vertical="top" wrapText="1"/>
    </xf>
    <xf numFmtId="11" fontId="8" fillId="0" borderId="10" xfId="0" applyNumberFormat="1" applyFont="1" applyFill="1" applyBorder="1" applyAlignment="1">
      <alignment horizontal="left" vertical="center" wrapText="1"/>
    </xf>
    <xf numFmtId="168" fontId="8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7" fillId="0" borderId="0" xfId="67" applyNumberFormat="1" applyFont="1" applyFill="1" applyAlignment="1">
      <alignment horizontal="center" vertical="center"/>
    </xf>
    <xf numFmtId="1" fontId="3" fillId="0" borderId="0" xfId="52" applyNumberFormat="1" applyFont="1" applyFill="1" applyAlignment="1">
      <alignment horizontal="center" vertical="center"/>
      <protection/>
    </xf>
    <xf numFmtId="1" fontId="3" fillId="0" borderId="0" xfId="56" applyNumberFormat="1" applyFont="1" applyFill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166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" fontId="10" fillId="0" borderId="10" xfId="67" applyNumberFormat="1" applyFont="1" applyFill="1" applyBorder="1" applyAlignment="1">
      <alignment horizontal="center" vertical="center" wrapText="1"/>
    </xf>
    <xf numFmtId="4" fontId="7" fillId="0" borderId="0" xfId="67" applyNumberFormat="1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1" fontId="3" fillId="0" borderId="10" xfId="67" applyNumberFormat="1" applyFont="1" applyFill="1" applyBorder="1" applyAlignment="1">
      <alignment horizontal="center" vertical="center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top" wrapText="1"/>
      <protection/>
    </xf>
    <xf numFmtId="0" fontId="17" fillId="0" borderId="19" xfId="52" applyFont="1" applyFill="1" applyBorder="1" applyAlignment="1">
      <alignment vertical="top"/>
      <protection/>
    </xf>
    <xf numFmtId="0" fontId="3" fillId="0" borderId="10" xfId="52" applyFont="1" applyFill="1" applyBorder="1" applyAlignment="1">
      <alignment vertical="top" wrapText="1"/>
      <protection/>
    </xf>
    <xf numFmtId="1" fontId="10" fillId="0" borderId="10" xfId="67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/>
    </xf>
    <xf numFmtId="11" fontId="8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10" fillId="0" borderId="10" xfId="52" applyNumberFormat="1" applyFont="1" applyFill="1" applyBorder="1" applyAlignment="1">
      <alignment horizontal="left" vertical="center" wrapText="1"/>
      <protection/>
    </xf>
    <xf numFmtId="1" fontId="8" fillId="0" borderId="10" xfId="67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17" fillId="0" borderId="24" xfId="52" applyFont="1" applyFill="1" applyBorder="1" applyAlignment="1">
      <alignment vertical="top"/>
      <protection/>
    </xf>
    <xf numFmtId="49" fontId="3" fillId="0" borderId="21" xfId="0" applyNumberFormat="1" applyFont="1" applyFill="1" applyBorder="1" applyAlignment="1">
      <alignment vertical="top" wrapText="1"/>
    </xf>
    <xf numFmtId="3" fontId="3" fillId="0" borderId="10" xfId="67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43" fontId="10" fillId="0" borderId="10" xfId="67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4" fillId="0" borderId="0" xfId="57" applyFont="1" applyFill="1" applyAlignment="1">
      <alignment horizontal="center" vertical="center"/>
      <protection/>
    </xf>
    <xf numFmtId="0" fontId="14" fillId="0" borderId="0" xfId="54" applyFont="1" applyFill="1" applyAlignment="1">
      <alignment horizontal="center" vertical="center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9" fillId="0" borderId="0" xfId="54" applyFont="1" applyFill="1" applyAlignment="1">
      <alignment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vertical="center" wrapText="1"/>
      <protection/>
    </xf>
    <xf numFmtId="164" fontId="3" fillId="0" borderId="0" xfId="52" applyNumberFormat="1" applyFont="1" applyFill="1" applyAlignment="1">
      <alignment horizontal="right" vertical="center"/>
      <protection/>
    </xf>
    <xf numFmtId="164" fontId="3" fillId="0" borderId="0" xfId="52" applyNumberFormat="1" applyFont="1" applyFill="1" applyAlignment="1">
      <alignment vertical="center"/>
      <protection/>
    </xf>
    <xf numFmtId="164" fontId="7" fillId="0" borderId="0" xfId="0" applyNumberFormat="1" applyFont="1" applyAlignment="1">
      <alignment horizontal="right" vertical="center"/>
    </xf>
    <xf numFmtId="49" fontId="3" fillId="0" borderId="0" xfId="52" applyNumberFormat="1" applyFont="1" applyFill="1" applyAlignment="1">
      <alignment vertical="center" wrapText="1"/>
      <protection/>
    </xf>
    <xf numFmtId="0" fontId="8" fillId="0" borderId="20" xfId="52" applyFont="1" applyFill="1" applyBorder="1" applyAlignment="1">
      <alignment horizontal="center" vertical="center"/>
      <protection/>
    </xf>
    <xf numFmtId="164" fontId="22" fillId="0" borderId="29" xfId="52" applyNumberFormat="1" applyFont="1" applyFill="1" applyBorder="1" applyAlignment="1">
      <alignment horizontal="center" vertical="center"/>
      <protection/>
    </xf>
    <xf numFmtId="164" fontId="8" fillId="0" borderId="25" xfId="52" applyNumberFormat="1" applyFont="1" applyFill="1" applyBorder="1" applyAlignment="1">
      <alignment horizontal="center" vertical="center"/>
      <protection/>
    </xf>
    <xf numFmtId="164" fontId="3" fillId="0" borderId="25" xfId="52" applyNumberFormat="1" applyFont="1" applyFill="1" applyBorder="1" applyAlignment="1">
      <alignment horizontal="center" vertical="center"/>
      <protection/>
    </xf>
    <xf numFmtId="164" fontId="3" fillId="0" borderId="10" xfId="52" applyNumberFormat="1" applyFont="1" applyFill="1" applyBorder="1" applyAlignment="1">
      <alignment vertical="center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0" fontId="3" fillId="0" borderId="25" xfId="52" applyFont="1" applyFill="1" applyBorder="1" applyAlignment="1">
      <alignment vertical="center" wrapText="1"/>
      <protection/>
    </xf>
    <xf numFmtId="164" fontId="20" fillId="0" borderId="32" xfId="52" applyNumberFormat="1" applyFont="1" applyFill="1" applyBorder="1" applyAlignment="1">
      <alignment horizontal="center" vertical="center"/>
      <protection/>
    </xf>
    <xf numFmtId="164" fontId="4" fillId="0" borderId="17" xfId="52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164" fontId="23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vertical="center"/>
      <protection/>
    </xf>
    <xf numFmtId="49" fontId="7" fillId="0" borderId="0" xfId="52" applyNumberFormat="1" applyFont="1" applyFill="1" applyAlignment="1">
      <alignment vertical="center" wrapText="1"/>
      <protection/>
    </xf>
    <xf numFmtId="0" fontId="10" fillId="0" borderId="33" xfId="52" applyFont="1" applyFill="1" applyBorder="1" applyAlignment="1">
      <alignment horizontal="center" vertical="center" wrapText="1"/>
      <protection/>
    </xf>
    <xf numFmtId="49" fontId="10" fillId="0" borderId="34" xfId="52" applyNumberFormat="1" applyFont="1" applyFill="1" applyBorder="1" applyAlignment="1">
      <alignment horizontal="center" vertical="center" wrapText="1"/>
      <protection/>
    </xf>
    <xf numFmtId="164" fontId="8" fillId="0" borderId="34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vertical="center"/>
      <protection/>
    </xf>
    <xf numFmtId="49" fontId="9" fillId="0" borderId="19" xfId="52" applyNumberFormat="1" applyFont="1" applyFill="1" applyBorder="1" applyAlignment="1">
      <alignment vertical="center" wrapText="1"/>
      <protection/>
    </xf>
    <xf numFmtId="164" fontId="8" fillId="0" borderId="11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Fill="1" applyAlignment="1">
      <alignment vertical="center"/>
      <protection/>
    </xf>
    <xf numFmtId="0" fontId="10" fillId="0" borderId="35" xfId="52" applyFont="1" applyFill="1" applyBorder="1" applyAlignment="1">
      <alignment horizontal="center" vertical="center"/>
      <protection/>
    </xf>
    <xf numFmtId="49" fontId="25" fillId="0" borderId="10" xfId="52" applyNumberFormat="1" applyFont="1" applyFill="1" applyBorder="1" applyAlignment="1">
      <alignment vertical="center" wrapText="1"/>
      <protection/>
    </xf>
    <xf numFmtId="164" fontId="10" fillId="0" borderId="10" xfId="52" applyNumberFormat="1" applyFont="1" applyFill="1" applyBorder="1" applyAlignment="1">
      <alignment horizontal="center" vertical="center"/>
      <protection/>
    </xf>
    <xf numFmtId="0" fontId="8" fillId="0" borderId="35" xfId="52" applyFont="1" applyFill="1" applyBorder="1" applyAlignment="1">
      <alignment horizontal="center" vertical="center"/>
      <protection/>
    </xf>
    <xf numFmtId="49" fontId="22" fillId="0" borderId="10" xfId="52" applyNumberFormat="1" applyFont="1" applyFill="1" applyBorder="1" applyAlignment="1">
      <alignment vertical="center" wrapText="1"/>
      <protection/>
    </xf>
    <xf numFmtId="164" fontId="7" fillId="0" borderId="0" xfId="52" applyNumberFormat="1" applyFont="1" applyFill="1" applyAlignment="1">
      <alignment vertical="center"/>
      <protection/>
    </xf>
    <xf numFmtId="49" fontId="10" fillId="0" borderId="10" xfId="52" applyNumberFormat="1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>
      <alignment vertical="center" wrapText="1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>
      <alignment vertical="center" wrapText="1"/>
      <protection/>
    </xf>
    <xf numFmtId="165" fontId="7" fillId="0" borderId="10" xfId="52" applyNumberFormat="1" applyFont="1" applyFill="1" applyBorder="1" applyAlignment="1">
      <alignment horizontal="center" vertical="center"/>
      <protection/>
    </xf>
    <xf numFmtId="2" fontId="7" fillId="0" borderId="10" xfId="52" applyNumberFormat="1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left" vertical="center" wrapText="1"/>
      <protection/>
    </xf>
    <xf numFmtId="0" fontId="71" fillId="0" borderId="0" xfId="0" applyFont="1" applyFill="1" applyBorder="1" applyAlignment="1">
      <alignment vertical="center" wrapText="1"/>
    </xf>
    <xf numFmtId="166" fontId="7" fillId="0" borderId="10" xfId="52" applyNumberFormat="1" applyFont="1" applyFill="1" applyBorder="1" applyAlignment="1">
      <alignment horizontal="left" vertical="center" wrapText="1"/>
      <protection/>
    </xf>
    <xf numFmtId="0" fontId="7" fillId="0" borderId="35" xfId="52" applyFont="1" applyFill="1" applyBorder="1" applyAlignment="1">
      <alignment horizontal="center" vertical="center"/>
      <protection/>
    </xf>
    <xf numFmtId="166" fontId="7" fillId="0" borderId="10" xfId="52" applyNumberFormat="1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vertical="center" wrapText="1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0" fillId="0" borderId="10" xfId="52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vertical="center" wrapText="1"/>
      <protection/>
    </xf>
    <xf numFmtId="0" fontId="8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49" fontId="3" fillId="0" borderId="37" xfId="52" applyNumberFormat="1" applyFont="1" applyFill="1" applyBorder="1" applyAlignment="1">
      <alignment vertical="center" wrapText="1"/>
      <protection/>
    </xf>
    <xf numFmtId="164" fontId="7" fillId="0" borderId="37" xfId="5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3" fillId="0" borderId="0" xfId="52" applyNumberFormat="1" applyFont="1" applyFill="1" applyBorder="1" applyAlignment="1">
      <alignment vertical="center" wrapText="1"/>
      <protection/>
    </xf>
    <xf numFmtId="164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Alignment="1">
      <alignment horizontal="right" vertical="center" wrapText="1"/>
      <protection/>
    </xf>
    <xf numFmtId="0" fontId="7" fillId="0" borderId="0" xfId="52" applyFont="1" applyFill="1" applyAlignment="1">
      <alignment vertical="center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49" fontId="7" fillId="0" borderId="38" xfId="52" applyNumberFormat="1" applyFont="1" applyFill="1" applyBorder="1" applyAlignment="1">
      <alignment vertical="center" wrapText="1"/>
      <protection/>
    </xf>
    <xf numFmtId="0" fontId="0" fillId="0" borderId="31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4" fontId="14" fillId="0" borderId="0" xfId="66" applyNumberFormat="1" applyFont="1" applyFill="1" applyAlignment="1">
      <alignment horizontal="center" vertical="center"/>
    </xf>
    <xf numFmtId="43" fontId="14" fillId="0" borderId="0" xfId="66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19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vertical="center"/>
      <protection/>
    </xf>
    <xf numFmtId="0" fontId="11" fillId="0" borderId="0" xfId="52" applyFont="1" applyFill="1" applyAlignment="1">
      <alignment vertical="center"/>
      <protection/>
    </xf>
    <xf numFmtId="164" fontId="11" fillId="0" borderId="0" xfId="66" applyNumberFormat="1" applyFont="1" applyFill="1" applyAlignment="1">
      <alignment vertical="center"/>
    </xf>
    <xf numFmtId="43" fontId="11" fillId="0" borderId="0" xfId="66" applyFont="1" applyFill="1" applyAlignment="1">
      <alignment vertical="center"/>
    </xf>
    <xf numFmtId="164" fontId="19" fillId="0" borderId="0" xfId="66" applyNumberFormat="1" applyFont="1" applyFill="1" applyAlignment="1">
      <alignment horizontal="center" vertical="center"/>
    </xf>
    <xf numFmtId="43" fontId="19" fillId="0" borderId="0" xfId="66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27" fillId="0" borderId="0" xfId="52" applyFont="1" applyFill="1" applyBorder="1" applyAlignment="1">
      <alignment vertical="center"/>
      <protection/>
    </xf>
    <xf numFmtId="164" fontId="2" fillId="0" borderId="21" xfId="66" applyNumberFormat="1" applyFont="1" applyFill="1" applyBorder="1" applyAlignment="1">
      <alignment horizontal="center" vertical="center"/>
    </xf>
    <xf numFmtId="164" fontId="2" fillId="0" borderId="0" xfId="66" applyNumberFormat="1" applyFont="1" applyFill="1" applyBorder="1" applyAlignment="1">
      <alignment horizontal="center" vertical="center"/>
    </xf>
    <xf numFmtId="43" fontId="2" fillId="0" borderId="0" xfId="66" applyFont="1" applyFill="1" applyBorder="1" applyAlignment="1">
      <alignment horizontal="center" vertical="center"/>
    </xf>
    <xf numFmtId="0" fontId="14" fillId="0" borderId="0" xfId="52" applyFont="1" applyFill="1" applyAlignment="1">
      <alignment horizontal="right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38" xfId="52" applyFont="1" applyFill="1" applyBorder="1" applyAlignment="1">
      <alignment horizontal="center" vertical="center" wrapText="1"/>
      <protection/>
    </xf>
    <xf numFmtId="164" fontId="7" fillId="0" borderId="10" xfId="52" applyNumberFormat="1" applyFont="1" applyFill="1" applyBorder="1" applyAlignment="1">
      <alignment horizontal="center" vertical="center" wrapText="1"/>
      <protection/>
    </xf>
    <xf numFmtId="164" fontId="7" fillId="0" borderId="13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164" fontId="3" fillId="0" borderId="10" xfId="52" applyNumberFormat="1" applyFont="1" applyFill="1" applyBorder="1" applyAlignment="1">
      <alignment horizontal="center" vertical="top"/>
      <protection/>
    </xf>
    <xf numFmtId="164" fontId="3" fillId="0" borderId="13" xfId="52" applyNumberFormat="1" applyFont="1" applyFill="1" applyBorder="1" applyAlignment="1">
      <alignment horizontal="center" vertical="top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horizontal="center" vertical="top" wrapText="1"/>
      <protection/>
    </xf>
    <xf numFmtId="164" fontId="8" fillId="0" borderId="10" xfId="52" applyNumberFormat="1" applyFont="1" applyFill="1" applyBorder="1" applyAlignment="1">
      <alignment horizontal="center" vertical="top"/>
      <protection/>
    </xf>
    <xf numFmtId="0" fontId="3" fillId="0" borderId="10" xfId="52" applyFont="1" applyFill="1" applyBorder="1" applyAlignment="1">
      <alignment horizontal="left" vertical="top" wrapText="1"/>
      <protection/>
    </xf>
    <xf numFmtId="164" fontId="3" fillId="0" borderId="10" xfId="52" applyNumberFormat="1" applyFont="1" applyFill="1" applyBorder="1" applyAlignment="1">
      <alignment horizontal="center" vertical="top" wrapText="1"/>
      <protection/>
    </xf>
    <xf numFmtId="164" fontId="3" fillId="0" borderId="13" xfId="52" applyNumberFormat="1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38" xfId="52" applyFont="1" applyFill="1" applyBorder="1" applyAlignment="1">
      <alignment horizontal="left" vertical="center" wrapText="1"/>
      <protection/>
    </xf>
    <xf numFmtId="164" fontId="8" fillId="0" borderId="13" xfId="66" applyNumberFormat="1" applyFont="1" applyFill="1" applyBorder="1" applyAlignment="1">
      <alignment horizontal="center" vertical="top"/>
    </xf>
    <xf numFmtId="0" fontId="3" fillId="0" borderId="26" xfId="52" applyFont="1" applyFill="1" applyBorder="1" applyAlignment="1">
      <alignment horizontal="center" vertical="top" wrapText="1"/>
      <protection/>
    </xf>
    <xf numFmtId="164" fontId="8" fillId="0" borderId="10" xfId="66" applyNumberFormat="1" applyFont="1" applyFill="1" applyBorder="1" applyAlignment="1">
      <alignment horizontal="center" vertical="top"/>
    </xf>
    <xf numFmtId="0" fontId="3" fillId="0" borderId="10" xfId="52" applyFont="1" applyFill="1" applyBorder="1" applyAlignment="1">
      <alignment horizontal="left" vertical="center"/>
      <protection/>
    </xf>
    <xf numFmtId="164" fontId="8" fillId="0" borderId="10" xfId="52" applyNumberFormat="1" applyFont="1" applyFill="1" applyBorder="1" applyAlignment="1">
      <alignment horizontal="center" vertical="top" wrapText="1"/>
      <protection/>
    </xf>
    <xf numFmtId="164" fontId="8" fillId="0" borderId="13" xfId="52" applyNumberFormat="1" applyFont="1" applyFill="1" applyBorder="1" applyAlignment="1">
      <alignment horizontal="center" vertical="top" wrapText="1"/>
      <protection/>
    </xf>
    <xf numFmtId="164" fontId="7" fillId="0" borderId="10" xfId="52" applyNumberFormat="1" applyFont="1" applyFill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horizontal="left" vertical="top" wrapText="1"/>
      <protection/>
    </xf>
    <xf numFmtId="0" fontId="10" fillId="0" borderId="10" xfId="52" applyFont="1" applyFill="1" applyBorder="1" applyAlignment="1">
      <alignment vertical="top" wrapText="1"/>
      <protection/>
    </xf>
    <xf numFmtId="164" fontId="10" fillId="0" borderId="10" xfId="52" applyNumberFormat="1" applyFont="1" applyFill="1" applyBorder="1" applyAlignment="1">
      <alignment horizontal="center" vertical="top" wrapText="1"/>
      <protection/>
    </xf>
    <xf numFmtId="0" fontId="6" fillId="0" borderId="0" xfId="52" applyFont="1" applyFill="1" applyAlignment="1">
      <alignment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164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8" fillId="0" borderId="10" xfId="52" applyFont="1" applyFill="1" applyBorder="1" applyAlignment="1">
      <alignment vertical="center" wrapText="1"/>
      <protection/>
    </xf>
    <xf numFmtId="43" fontId="15" fillId="0" borderId="0" xfId="67" applyFont="1" applyFill="1" applyAlignment="1">
      <alignment horizontal="right" vertical="center"/>
    </xf>
    <xf numFmtId="0" fontId="14" fillId="0" borderId="0" xfId="54" applyFont="1" applyAlignment="1">
      <alignment horizontal="right"/>
      <protection/>
    </xf>
    <xf numFmtId="0" fontId="17" fillId="0" borderId="22" xfId="52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0" fontId="72" fillId="0" borderId="10" xfId="55" applyFont="1" applyFill="1" applyBorder="1" applyAlignment="1">
      <alignment vertical="center" wrapText="1"/>
      <protection/>
    </xf>
    <xf numFmtId="49" fontId="8" fillId="0" borderId="10" xfId="55" applyNumberFormat="1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13" fillId="0" borderId="10" xfId="52" applyFont="1" applyFill="1" applyBorder="1" applyAlignment="1">
      <alignment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left" vertical="top" wrapText="1"/>
      <protection/>
    </xf>
    <xf numFmtId="0" fontId="3" fillId="0" borderId="13" xfId="52" applyFont="1" applyFill="1" applyBorder="1" applyAlignment="1">
      <alignment horizontal="left" vertical="top" wrapText="1"/>
      <protection/>
    </xf>
    <xf numFmtId="11" fontId="3" fillId="0" borderId="0" xfId="0" applyNumberFormat="1" applyFont="1" applyFill="1" applyBorder="1" applyAlignment="1">
      <alignment vertical="top" wrapText="1"/>
    </xf>
    <xf numFmtId="164" fontId="23" fillId="0" borderId="39" xfId="0" applyNumberFormat="1" applyFont="1" applyFill="1" applyBorder="1" applyAlignment="1">
      <alignment horizontal="center" wrapText="1"/>
    </xf>
    <xf numFmtId="0" fontId="29" fillId="0" borderId="10" xfId="52" applyFont="1" applyFill="1" applyBorder="1" applyAlignment="1">
      <alignment horizontal="center" vertical="top" wrapText="1"/>
      <protection/>
    </xf>
    <xf numFmtId="0" fontId="8" fillId="0" borderId="26" xfId="52" applyFont="1" applyFill="1" applyBorder="1" applyAlignment="1">
      <alignment vertical="top" wrapText="1"/>
      <protection/>
    </xf>
    <xf numFmtId="0" fontId="3" fillId="0" borderId="38" xfId="52" applyFont="1" applyFill="1" applyBorder="1" applyAlignment="1">
      <alignment horizontal="center" vertical="top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7" fillId="0" borderId="13" xfId="52" applyFont="1" applyFill="1" applyBorder="1" applyAlignment="1">
      <alignment vertical="top" wrapText="1"/>
      <protection/>
    </xf>
    <xf numFmtId="0" fontId="73" fillId="0" borderId="25" xfId="0" applyFont="1" applyBorder="1" applyAlignment="1">
      <alignment horizontal="justify" vertical="top"/>
    </xf>
    <xf numFmtId="0" fontId="7" fillId="0" borderId="40" xfId="52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vertical="top" wrapText="1"/>
      <protection/>
    </xf>
    <xf numFmtId="0" fontId="60" fillId="0" borderId="38" xfId="0" applyFont="1" applyFill="1" applyBorder="1" applyAlignment="1">
      <alignment vertical="top" wrapText="1"/>
    </xf>
    <xf numFmtId="3" fontId="7" fillId="0" borderId="10" xfId="67" applyNumberFormat="1" applyFont="1" applyFill="1" applyBorder="1" applyAlignment="1">
      <alignment horizontal="center" vertical="center"/>
    </xf>
    <xf numFmtId="0" fontId="3" fillId="0" borderId="38" xfId="52" applyFont="1" applyFill="1" applyBorder="1" applyAlignment="1">
      <alignment horizontal="left" vertical="top" wrapText="1"/>
      <protection/>
    </xf>
    <xf numFmtId="0" fontId="8" fillId="0" borderId="27" xfId="52" applyFont="1" applyFill="1" applyBorder="1" applyAlignment="1">
      <alignment horizontal="center" vertical="center"/>
      <protection/>
    </xf>
    <xf numFmtId="0" fontId="8" fillId="0" borderId="41" xfId="52" applyFont="1" applyFill="1" applyBorder="1" applyAlignment="1">
      <alignment horizontal="center" vertical="center"/>
      <protection/>
    </xf>
    <xf numFmtId="0" fontId="8" fillId="0" borderId="19" xfId="52" applyFont="1" applyFill="1" applyBorder="1" applyAlignment="1">
      <alignment horizontal="center" vertical="center"/>
      <protection/>
    </xf>
    <xf numFmtId="0" fontId="8" fillId="0" borderId="24" xfId="52" applyFont="1" applyFill="1" applyBorder="1" applyAlignment="1">
      <alignment horizontal="center" vertical="center"/>
      <protection/>
    </xf>
    <xf numFmtId="0" fontId="3" fillId="0" borderId="24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164" fontId="8" fillId="0" borderId="42" xfId="52" applyNumberFormat="1" applyFont="1" applyFill="1" applyBorder="1" applyAlignment="1">
      <alignment horizontal="center" vertical="center"/>
      <protection/>
    </xf>
    <xf numFmtId="49" fontId="22" fillId="0" borderId="29" xfId="52" applyNumberFormat="1" applyFont="1" applyFill="1" applyBorder="1" applyAlignment="1">
      <alignment vertical="center" wrapText="1"/>
      <protection/>
    </xf>
    <xf numFmtId="49" fontId="8" fillId="0" borderId="25" xfId="52" applyNumberFormat="1" applyFont="1" applyFill="1" applyBorder="1" applyAlignment="1">
      <alignment vertical="center" wrapText="1"/>
      <protection/>
    </xf>
    <xf numFmtId="49" fontId="3" fillId="0" borderId="25" xfId="52" applyNumberFormat="1" applyFont="1" applyFill="1" applyBorder="1" applyAlignment="1">
      <alignment vertical="center" wrapText="1"/>
      <protection/>
    </xf>
    <xf numFmtId="0" fontId="3" fillId="0" borderId="25" xfId="52" applyFont="1" applyFill="1" applyBorder="1" applyAlignment="1">
      <alignment horizontal="left" vertical="center" wrapText="1"/>
      <protection/>
    </xf>
    <xf numFmtId="0" fontId="71" fillId="0" borderId="23" xfId="0" applyFont="1" applyBorder="1" applyAlignment="1">
      <alignment horizontal="justify" vertical="top"/>
    </xf>
    <xf numFmtId="0" fontId="3" fillId="0" borderId="23" xfId="52" applyFont="1" applyFill="1" applyBorder="1" applyAlignment="1">
      <alignment vertical="center" wrapText="1"/>
      <protection/>
    </xf>
    <xf numFmtId="49" fontId="4" fillId="0" borderId="17" xfId="52" applyNumberFormat="1" applyFont="1" applyFill="1" applyBorder="1" applyAlignment="1">
      <alignment vertical="center" wrapText="1"/>
      <protection/>
    </xf>
    <xf numFmtId="0" fontId="71" fillId="0" borderId="0" xfId="0" applyFont="1" applyAlignment="1">
      <alignment horizontal="center" vertical="top"/>
    </xf>
    <xf numFmtId="164" fontId="3" fillId="0" borderId="13" xfId="52" applyNumberFormat="1" applyFont="1" applyFill="1" applyBorder="1" applyAlignment="1">
      <alignment horizontal="center" vertical="center"/>
      <protection/>
    </xf>
    <xf numFmtId="0" fontId="30" fillId="0" borderId="0" xfId="56" applyFont="1" applyFill="1" applyAlignment="1">
      <alignment horizontal="center" vertical="center"/>
      <protection/>
    </xf>
    <xf numFmtId="0" fontId="12" fillId="0" borderId="0" xfId="56" applyFont="1" applyFill="1" applyAlignment="1">
      <alignment vertical="top" wrapText="1"/>
      <protection/>
    </xf>
    <xf numFmtId="164" fontId="3" fillId="0" borderId="0" xfId="56" applyNumberFormat="1" applyFont="1" applyFill="1" applyAlignment="1">
      <alignment horizontal="right" vertical="center"/>
      <protection/>
    </xf>
    <xf numFmtId="0" fontId="12" fillId="0" borderId="0" xfId="56" applyFont="1" applyFill="1" applyAlignment="1">
      <alignment vertical="center"/>
      <protection/>
    </xf>
    <xf numFmtId="0" fontId="5" fillId="0" borderId="0" xfId="56" applyFont="1" applyFill="1">
      <alignment/>
      <protection/>
    </xf>
    <xf numFmtId="0" fontId="7" fillId="0" borderId="0" xfId="0" applyFont="1" applyFill="1" applyAlignment="1">
      <alignment horizontal="right"/>
    </xf>
    <xf numFmtId="0" fontId="5" fillId="0" borderId="0" xfId="56" applyFont="1" applyFill="1" applyAlignment="1">
      <alignment vertical="center"/>
      <protection/>
    </xf>
    <xf numFmtId="0" fontId="5" fillId="0" borderId="0" xfId="56" applyFont="1" applyFill="1" applyAlignment="1">
      <alignment vertical="top"/>
      <protection/>
    </xf>
    <xf numFmtId="0" fontId="5" fillId="0" borderId="0" xfId="56" applyFont="1" applyFill="1" applyAlignment="1">
      <alignment horizont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164" fontId="8" fillId="0" borderId="14" xfId="52" applyNumberFormat="1" applyFont="1" applyFill="1" applyBorder="1" applyAlignment="1">
      <alignment horizontal="center" vertical="center" wrapText="1"/>
      <protection/>
    </xf>
    <xf numFmtId="0" fontId="14" fillId="0" borderId="35" xfId="56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left" vertical="top" wrapText="1"/>
      <protection/>
    </xf>
    <xf numFmtId="164" fontId="15" fillId="0" borderId="43" xfId="56" applyNumberFormat="1" applyFont="1" applyFill="1" applyBorder="1" applyAlignment="1">
      <alignment horizontal="center" vertical="center"/>
      <protection/>
    </xf>
    <xf numFmtId="0" fontId="14" fillId="0" borderId="40" xfId="56" applyFont="1" applyFill="1" applyBorder="1" applyAlignment="1">
      <alignment horizontal="center" vertical="center"/>
      <protection/>
    </xf>
    <xf numFmtId="0" fontId="14" fillId="0" borderId="12" xfId="56" applyFont="1" applyFill="1" applyBorder="1" applyAlignment="1">
      <alignment horizontal="center" vertical="center"/>
      <protection/>
    </xf>
    <xf numFmtId="0" fontId="14" fillId="0" borderId="12" xfId="56" applyFont="1" applyFill="1" applyBorder="1" applyAlignment="1">
      <alignment horizontal="left" vertical="top" wrapText="1"/>
      <protection/>
    </xf>
    <xf numFmtId="164" fontId="15" fillId="0" borderId="44" xfId="56" applyNumberFormat="1" applyFont="1" applyFill="1" applyBorder="1" applyAlignment="1">
      <alignment horizontal="center" vertical="center"/>
      <protection/>
    </xf>
    <xf numFmtId="164" fontId="4" fillId="0" borderId="45" xfId="54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>
      <alignment/>
      <protection/>
    </xf>
    <xf numFmtId="0" fontId="5" fillId="0" borderId="0" xfId="56" applyNumberFormat="1" applyFont="1" applyFill="1" applyAlignment="1">
      <alignment vertical="top"/>
      <protection/>
    </xf>
    <xf numFmtId="0" fontId="3" fillId="0" borderId="11" xfId="52" applyFont="1" applyFill="1" applyBorder="1" applyAlignment="1">
      <alignment horizontal="left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2" fillId="0" borderId="0" xfId="52" applyAlignment="1">
      <alignment vertical="center"/>
      <protection/>
    </xf>
    <xf numFmtId="0" fontId="3" fillId="0" borderId="0" xfId="52" applyFont="1" applyAlignment="1">
      <alignment horizontal="right" vertical="center"/>
      <protection/>
    </xf>
    <xf numFmtId="164" fontId="2" fillId="0" borderId="0" xfId="52" applyNumberFormat="1" applyAlignment="1">
      <alignment vertical="center"/>
      <protection/>
    </xf>
    <xf numFmtId="0" fontId="31" fillId="0" borderId="0" xfId="52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164" fontId="5" fillId="0" borderId="0" xfId="52" applyNumberFormat="1" applyFont="1" applyAlignment="1">
      <alignment vertical="center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46" xfId="52" applyFont="1" applyBorder="1" applyAlignment="1">
      <alignment horizontal="center" vertical="center"/>
      <protection/>
    </xf>
    <xf numFmtId="0" fontId="9" fillId="0" borderId="20" xfId="52" applyFont="1" applyBorder="1" applyAlignment="1">
      <alignment vertical="center"/>
      <protection/>
    </xf>
    <xf numFmtId="0" fontId="9" fillId="0" borderId="20" xfId="52" applyFont="1" applyBorder="1" applyAlignment="1">
      <alignment vertical="center" wrapText="1"/>
      <protection/>
    </xf>
    <xf numFmtId="164" fontId="9" fillId="0" borderId="25" xfId="52" applyNumberFormat="1" applyFont="1" applyBorder="1" applyAlignment="1">
      <alignment horizontal="center" vertical="center"/>
      <protection/>
    </xf>
    <xf numFmtId="0" fontId="19" fillId="0" borderId="0" xfId="52" applyFont="1" applyAlignment="1">
      <alignment vertical="center"/>
      <protection/>
    </xf>
    <xf numFmtId="0" fontId="14" fillId="0" borderId="20" xfId="52" applyFont="1" applyBorder="1" applyAlignment="1">
      <alignment vertical="center"/>
      <protection/>
    </xf>
    <xf numFmtId="0" fontId="14" fillId="0" borderId="20" xfId="52" applyFont="1" applyBorder="1" applyAlignment="1">
      <alignment vertical="center" wrapText="1"/>
      <protection/>
    </xf>
    <xf numFmtId="165" fontId="14" fillId="0" borderId="25" xfId="52" applyNumberFormat="1" applyFont="1" applyBorder="1" applyAlignment="1">
      <alignment horizontal="center" vertical="center"/>
      <protection/>
    </xf>
    <xf numFmtId="0" fontId="6" fillId="0" borderId="0" xfId="52" applyFont="1" applyAlignment="1">
      <alignment vertical="center"/>
      <protection/>
    </xf>
    <xf numFmtId="0" fontId="14" fillId="0" borderId="25" xfId="52" applyFont="1" applyBorder="1" applyAlignment="1">
      <alignment vertical="center"/>
      <protection/>
    </xf>
    <xf numFmtId="0" fontId="14" fillId="0" borderId="25" xfId="52" applyFont="1" applyBorder="1" applyAlignment="1">
      <alignment vertical="center" wrapText="1"/>
      <protection/>
    </xf>
    <xf numFmtId="0" fontId="9" fillId="0" borderId="25" xfId="52" applyFont="1" applyBorder="1" applyAlignment="1">
      <alignment vertical="center"/>
      <protection/>
    </xf>
    <xf numFmtId="0" fontId="9" fillId="0" borderId="25" xfId="52" applyFont="1" applyBorder="1" applyAlignment="1">
      <alignment vertical="center" wrapText="1"/>
      <protection/>
    </xf>
    <xf numFmtId="0" fontId="14" fillId="0" borderId="47" xfId="52" applyFont="1" applyBorder="1" applyAlignment="1">
      <alignment vertical="center"/>
      <protection/>
    </xf>
    <xf numFmtId="0" fontId="14" fillId="0" borderId="47" xfId="52" applyFont="1" applyBorder="1" applyAlignment="1">
      <alignment vertical="center" wrapText="1"/>
      <protection/>
    </xf>
    <xf numFmtId="164" fontId="14" fillId="0" borderId="47" xfId="52" applyNumberFormat="1" applyFont="1" applyBorder="1" applyAlignment="1">
      <alignment horizontal="center" vertical="center"/>
      <protection/>
    </xf>
    <xf numFmtId="0" fontId="14" fillId="0" borderId="32" xfId="52" applyFont="1" applyBorder="1" applyAlignment="1">
      <alignment vertical="center"/>
      <protection/>
    </xf>
    <xf numFmtId="0" fontId="9" fillId="0" borderId="32" xfId="52" applyFont="1" applyBorder="1" applyAlignment="1">
      <alignment vertical="center"/>
      <protection/>
    </xf>
    <xf numFmtId="164" fontId="9" fillId="0" borderId="32" xfId="52" applyNumberFormat="1" applyFont="1" applyBorder="1" applyAlignment="1">
      <alignment horizontal="center" vertical="center"/>
      <protection/>
    </xf>
    <xf numFmtId="0" fontId="31" fillId="0" borderId="0" xfId="52" applyFont="1" applyBorder="1" applyAlignment="1">
      <alignment vertical="center"/>
      <protection/>
    </xf>
    <xf numFmtId="164" fontId="31" fillId="0" borderId="0" xfId="52" applyNumberFormat="1" applyFont="1" applyBorder="1" applyAlignment="1">
      <alignment horizontal="center" vertical="center"/>
      <protection/>
    </xf>
    <xf numFmtId="0" fontId="2" fillId="0" borderId="0" xfId="52" applyBorder="1" applyAlignment="1">
      <alignment vertical="center"/>
      <protection/>
    </xf>
    <xf numFmtId="164" fontId="2" fillId="0" borderId="0" xfId="52" applyNumberFormat="1" applyBorder="1" applyAlignment="1">
      <alignment horizontal="center" vertical="center"/>
      <protection/>
    </xf>
    <xf numFmtId="0" fontId="31" fillId="0" borderId="0" xfId="52" applyFont="1" applyFill="1" applyBorder="1" applyAlignment="1">
      <alignment vertical="center"/>
      <protection/>
    </xf>
    <xf numFmtId="0" fontId="6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vertical="center"/>
      <protection/>
    </xf>
    <xf numFmtId="164" fontId="32" fillId="0" borderId="0" xfId="52" applyNumberFormat="1" applyFont="1" applyBorder="1" applyAlignment="1">
      <alignment horizontal="center" vertical="center"/>
      <protection/>
    </xf>
    <xf numFmtId="165" fontId="3" fillId="0" borderId="0" xfId="52" applyNumberFormat="1" applyFont="1" applyFill="1" applyAlignment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 vertical="top" wrapText="1"/>
    </xf>
    <xf numFmtId="4" fontId="7" fillId="0" borderId="0" xfId="0" applyNumberFormat="1" applyFont="1" applyFill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14" fillId="0" borderId="24" xfId="52" applyFont="1" applyBorder="1" applyAlignment="1">
      <alignment horizontal="left" vertical="center" wrapText="1"/>
      <protection/>
    </xf>
    <xf numFmtId="4" fontId="14" fillId="0" borderId="25" xfId="66" applyNumberFormat="1" applyFont="1" applyBorder="1" applyAlignment="1">
      <alignment horizontal="center" vertical="center"/>
    </xf>
    <xf numFmtId="0" fontId="13" fillId="0" borderId="35" xfId="52" applyFont="1" applyBorder="1" applyAlignment="1">
      <alignment vertical="center"/>
      <protection/>
    </xf>
    <xf numFmtId="4" fontId="13" fillId="0" borderId="43" xfId="66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left" vertical="center" wrapText="1"/>
    </xf>
    <xf numFmtId="0" fontId="13" fillId="0" borderId="35" xfId="52" applyFont="1" applyBorder="1" applyAlignment="1">
      <alignment horizontal="left" vertical="center"/>
      <protection/>
    </xf>
    <xf numFmtId="164" fontId="3" fillId="0" borderId="0" xfId="0" applyNumberFormat="1" applyFont="1" applyFill="1" applyAlignment="1">
      <alignment vertical="center"/>
    </xf>
    <xf numFmtId="2" fontId="33" fillId="0" borderId="0" xfId="0" applyNumberFormat="1" applyFont="1" applyFill="1" applyAlignment="1">
      <alignment/>
    </xf>
    <xf numFmtId="0" fontId="34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2" fontId="33" fillId="0" borderId="10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/>
    </xf>
    <xf numFmtId="0" fontId="9" fillId="0" borderId="0" xfId="52" applyFont="1" applyFill="1" applyAlignment="1">
      <alignment horizontal="center" vertical="center" wrapText="1"/>
      <protection/>
    </xf>
    <xf numFmtId="0" fontId="9" fillId="0" borderId="0" xfId="52" applyFont="1" applyFill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164" fontId="8" fillId="0" borderId="14" xfId="52" applyNumberFormat="1" applyFont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/>
    </xf>
    <xf numFmtId="0" fontId="4" fillId="0" borderId="0" xfId="52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0" xfId="52" applyFont="1" applyFill="1" applyAlignment="1">
      <alignment horizontal="center" vertical="center" wrapText="1"/>
      <protection/>
    </xf>
    <xf numFmtId="49" fontId="8" fillId="0" borderId="14" xfId="52" applyNumberFormat="1" applyFont="1" applyFill="1" applyBorder="1" applyAlignment="1">
      <alignment horizontal="center" vertical="center" wrapText="1"/>
      <protection/>
    </xf>
    <xf numFmtId="49" fontId="8" fillId="0" borderId="46" xfId="52" applyNumberFormat="1" applyFont="1" applyFill="1" applyBorder="1" applyAlignment="1">
      <alignment horizontal="center" vertical="center" wrapText="1"/>
      <protection/>
    </xf>
    <xf numFmtId="164" fontId="20" fillId="0" borderId="14" xfId="52" applyNumberFormat="1" applyFont="1" applyFill="1" applyBorder="1" applyAlignment="1">
      <alignment horizontal="center" vertical="center" wrapText="1"/>
      <protection/>
    </xf>
    <xf numFmtId="164" fontId="21" fillId="0" borderId="46" xfId="0" applyNumberFormat="1" applyFont="1" applyBorder="1" applyAlignment="1">
      <alignment horizontal="center" vertical="center"/>
    </xf>
    <xf numFmtId="0" fontId="3" fillId="0" borderId="40" xfId="52" applyFont="1" applyFill="1" applyBorder="1" applyAlignment="1">
      <alignment horizontal="center" vertical="center"/>
      <protection/>
    </xf>
    <xf numFmtId="0" fontId="3" fillId="0" borderId="48" xfId="52" applyFont="1" applyFill="1" applyBorder="1" applyAlignment="1">
      <alignment horizontal="center" vertical="center"/>
      <protection/>
    </xf>
    <xf numFmtId="0" fontId="0" fillId="0" borderId="48" xfId="0" applyFill="1" applyBorder="1" applyAlignment="1">
      <alignment horizontal="center" vertical="center"/>
    </xf>
    <xf numFmtId="0" fontId="3" fillId="0" borderId="35" xfId="52" applyFont="1" applyFill="1" applyBorder="1" applyAlignment="1">
      <alignment horizontal="center" vertical="center"/>
      <protection/>
    </xf>
    <xf numFmtId="0" fontId="0" fillId="0" borderId="35" xfId="0" applyFill="1" applyBorder="1" applyAlignment="1">
      <alignment horizontal="center" vertical="center"/>
    </xf>
    <xf numFmtId="0" fontId="7" fillId="0" borderId="35" xfId="52" applyFont="1" applyFill="1" applyBorder="1" applyAlignment="1">
      <alignment horizontal="center" vertical="center"/>
      <protection/>
    </xf>
    <xf numFmtId="0" fontId="71" fillId="0" borderId="35" xfId="0" applyFont="1" applyFill="1" applyBorder="1" applyAlignment="1">
      <alignment vertical="center"/>
    </xf>
    <xf numFmtId="0" fontId="7" fillId="0" borderId="40" xfId="52" applyFont="1" applyFill="1" applyBorder="1" applyAlignment="1">
      <alignment horizontal="center" vertical="center"/>
      <protection/>
    </xf>
    <xf numFmtId="0" fontId="7" fillId="0" borderId="49" xfId="52" applyFont="1" applyFill="1" applyBorder="1" applyAlignment="1">
      <alignment horizontal="center" vertical="center"/>
      <protection/>
    </xf>
    <xf numFmtId="0" fontId="7" fillId="0" borderId="40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" fillId="0" borderId="0" xfId="56" applyFont="1" applyFill="1" applyAlignment="1">
      <alignment horizontal="center" wrapText="1"/>
      <protection/>
    </xf>
    <xf numFmtId="0" fontId="4" fillId="0" borderId="36" xfId="54" applyFont="1" applyFill="1" applyBorder="1" applyAlignment="1">
      <alignment horizontal="left" vertical="center" wrapText="1"/>
      <protection/>
    </xf>
    <xf numFmtId="0" fontId="4" fillId="0" borderId="37" xfId="54" applyFont="1" applyFill="1" applyBorder="1" applyAlignment="1">
      <alignment horizontal="left" vertical="center" wrapText="1"/>
      <protection/>
    </xf>
    <xf numFmtId="4" fontId="9" fillId="0" borderId="14" xfId="52" applyNumberFormat="1" applyFont="1" applyBorder="1" applyAlignment="1">
      <alignment horizontal="center" vertical="center" wrapText="1"/>
      <protection/>
    </xf>
    <xf numFmtId="4" fontId="9" fillId="0" borderId="46" xfId="52" applyNumberFormat="1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center" vertical="center"/>
      <protection/>
    </xf>
    <xf numFmtId="0" fontId="9" fillId="0" borderId="46" xfId="52" applyFont="1" applyBorder="1" applyAlignment="1">
      <alignment horizontal="center" vertical="center"/>
      <protection/>
    </xf>
    <xf numFmtId="0" fontId="9" fillId="0" borderId="17" xfId="52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center" wrapText="1"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49" fontId="8" fillId="0" borderId="13" xfId="52" applyNumberFormat="1" applyFont="1" applyFill="1" applyBorder="1" applyAlignment="1">
      <alignment horizontal="center" vertical="center" wrapText="1"/>
      <protection/>
    </xf>
    <xf numFmtId="49" fontId="8" fillId="0" borderId="26" xfId="52" applyNumberFormat="1" applyFont="1" applyFill="1" applyBorder="1" applyAlignment="1">
      <alignment horizontal="center" vertical="center" wrapText="1"/>
      <protection/>
    </xf>
    <xf numFmtId="49" fontId="8" fillId="0" borderId="38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wrapText="1"/>
    </xf>
    <xf numFmtId="0" fontId="8" fillId="0" borderId="0" xfId="52" applyFont="1" applyFill="1" applyAlignment="1">
      <alignment horizontal="center" wrapText="1"/>
      <protection/>
    </xf>
    <xf numFmtId="49" fontId="10" fillId="0" borderId="13" xfId="52" applyNumberFormat="1" applyFont="1" applyFill="1" applyBorder="1" applyAlignment="1">
      <alignment horizontal="center" vertical="center" wrapText="1"/>
      <protection/>
    </xf>
    <xf numFmtId="49" fontId="10" fillId="0" borderId="26" xfId="52" applyNumberFormat="1" applyFont="1" applyFill="1" applyBorder="1" applyAlignment="1">
      <alignment horizontal="center" vertical="center" wrapText="1"/>
      <protection/>
    </xf>
    <xf numFmtId="49" fontId="10" fillId="0" borderId="38" xfId="52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64" fontId="8" fillId="0" borderId="13" xfId="52" applyNumberFormat="1" applyFont="1" applyFill="1" applyBorder="1" applyAlignment="1">
      <alignment horizontal="center" vertical="top" wrapText="1"/>
      <protection/>
    </xf>
    <xf numFmtId="164" fontId="8" fillId="0" borderId="38" xfId="52" applyNumberFormat="1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60" fillId="0" borderId="26" xfId="0" applyFont="1" applyFill="1" applyBorder="1" applyAlignment="1">
      <alignment horizontal="center" vertical="top" wrapText="1"/>
    </xf>
    <xf numFmtId="0" fontId="60" fillId="0" borderId="38" xfId="0" applyFont="1" applyFill="1" applyBorder="1" applyAlignment="1">
      <alignment horizontal="center" vertical="top" wrapText="1"/>
    </xf>
    <xf numFmtId="0" fontId="7" fillId="0" borderId="13" xfId="52" applyFont="1" applyFill="1" applyBorder="1" applyAlignment="1">
      <alignment vertical="top" wrapText="1"/>
      <protection/>
    </xf>
    <xf numFmtId="0" fontId="0" fillId="0" borderId="38" xfId="0" applyFont="1" applyFill="1" applyBorder="1" applyAlignment="1">
      <alignment vertical="top" wrapText="1"/>
    </xf>
    <xf numFmtId="164" fontId="8" fillId="0" borderId="13" xfId="52" applyNumberFormat="1" applyFont="1" applyFill="1" applyBorder="1" applyAlignment="1">
      <alignment horizontal="center" vertical="center" wrapText="1"/>
      <protection/>
    </xf>
    <xf numFmtId="164" fontId="8" fillId="0" borderId="38" xfId="52" applyNumberFormat="1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vertical="top" wrapText="1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3" fillId="0" borderId="13" xfId="52" applyFont="1" applyFill="1" applyBorder="1" applyAlignment="1">
      <alignment horizontal="left" vertical="top" wrapText="1"/>
      <protection/>
    </xf>
    <xf numFmtId="0" fontId="3" fillId="0" borderId="38" xfId="52" applyFont="1" applyFill="1" applyBorder="1" applyAlignment="1">
      <alignment horizontal="left" vertical="top" wrapText="1"/>
      <protection/>
    </xf>
    <xf numFmtId="164" fontId="8" fillId="0" borderId="13" xfId="52" applyNumberFormat="1" applyFont="1" applyFill="1" applyBorder="1" applyAlignment="1">
      <alignment horizontal="center" vertical="top"/>
      <protection/>
    </xf>
    <xf numFmtId="164" fontId="8" fillId="0" borderId="38" xfId="52" applyNumberFormat="1" applyFont="1" applyFill="1" applyBorder="1" applyAlignment="1">
      <alignment horizontal="center" vertical="top"/>
      <protection/>
    </xf>
    <xf numFmtId="0" fontId="29" fillId="0" borderId="13" xfId="52" applyFont="1" applyFill="1" applyBorder="1" applyAlignment="1">
      <alignment horizontal="center" vertical="top" wrapText="1"/>
      <protection/>
    </xf>
    <xf numFmtId="0" fontId="29" fillId="0" borderId="26" xfId="52" applyFont="1" applyFill="1" applyBorder="1" applyAlignment="1">
      <alignment horizontal="center" vertical="top" wrapText="1"/>
      <protection/>
    </xf>
    <xf numFmtId="0" fontId="29" fillId="0" borderId="38" xfId="52" applyFont="1" applyFill="1" applyBorder="1" applyAlignment="1">
      <alignment horizontal="center" vertical="top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38" xfId="52" applyFont="1" applyFill="1" applyBorder="1" applyAlignment="1">
      <alignment horizontal="left" vertical="center" wrapText="1"/>
      <protection/>
    </xf>
    <xf numFmtId="0" fontId="28" fillId="0" borderId="13" xfId="52" applyFont="1" applyFill="1" applyBorder="1" applyAlignment="1">
      <alignment horizontal="center" vertical="top" wrapText="1"/>
      <protection/>
    </xf>
    <xf numFmtId="0" fontId="28" fillId="0" borderId="26" xfId="52" applyFont="1" applyFill="1" applyBorder="1" applyAlignment="1">
      <alignment horizontal="center" vertical="top" wrapText="1"/>
      <protection/>
    </xf>
    <xf numFmtId="0" fontId="28" fillId="0" borderId="38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38" xfId="52" applyFont="1" applyFill="1" applyBorder="1" applyAlignment="1">
      <alignment horizontal="center" vertical="center" wrapText="1"/>
      <protection/>
    </xf>
    <xf numFmtId="0" fontId="10" fillId="0" borderId="13" xfId="52" applyFont="1" applyFill="1" applyBorder="1" applyAlignment="1">
      <alignment horizontal="center" vertical="top" wrapText="1"/>
      <protection/>
    </xf>
    <xf numFmtId="0" fontId="10" fillId="0" borderId="26" xfId="52" applyFont="1" applyFill="1" applyBorder="1" applyAlignment="1">
      <alignment horizontal="center" vertical="top" wrapText="1"/>
      <protection/>
    </xf>
    <xf numFmtId="0" fontId="10" fillId="0" borderId="38" xfId="52" applyFont="1" applyFill="1" applyBorder="1" applyAlignment="1">
      <alignment horizontal="center" vertical="top" wrapText="1"/>
      <protection/>
    </xf>
    <xf numFmtId="0" fontId="8" fillId="0" borderId="38" xfId="52" applyFont="1" applyFill="1" applyBorder="1" applyAlignment="1">
      <alignment horizontal="center" vertical="top" wrapText="1"/>
      <protection/>
    </xf>
    <xf numFmtId="164" fontId="3" fillId="0" borderId="13" xfId="52" applyNumberFormat="1" applyFont="1" applyFill="1" applyBorder="1" applyAlignment="1">
      <alignment horizontal="left" vertical="top" wrapText="1"/>
      <protection/>
    </xf>
    <xf numFmtId="164" fontId="3" fillId="0" borderId="38" xfId="52" applyNumberFormat="1" applyFont="1" applyFill="1" applyBorder="1" applyAlignment="1">
      <alignment horizontal="left" vertical="top" wrapText="1"/>
      <protection/>
    </xf>
    <xf numFmtId="0" fontId="10" fillId="0" borderId="13" xfId="52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38" xfId="52" applyFont="1" applyFill="1" applyBorder="1" applyAlignment="1">
      <alignment horizontal="center" vertical="center" wrapText="1"/>
      <protection/>
    </xf>
    <xf numFmtId="0" fontId="10" fillId="0" borderId="26" xfId="52" applyFont="1" applyFill="1" applyBorder="1" applyAlignment="1">
      <alignment horizontal="center" wrapText="1"/>
      <protection/>
    </xf>
    <xf numFmtId="0" fontId="0" fillId="0" borderId="26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10" fillId="0" borderId="26" xfId="52" applyFont="1" applyFill="1" applyBorder="1" applyAlignment="1">
      <alignment horizontal="center" vertical="center" wrapText="1"/>
      <protection/>
    </xf>
    <xf numFmtId="0" fontId="10" fillId="0" borderId="38" xfId="52" applyFont="1" applyFill="1" applyBorder="1" applyAlignment="1">
      <alignment horizontal="center" vertical="center" wrapText="1"/>
      <protection/>
    </xf>
    <xf numFmtId="0" fontId="8" fillId="0" borderId="13" xfId="66" applyNumberFormat="1" applyFont="1" applyFill="1" applyBorder="1" applyAlignment="1">
      <alignment horizontal="center" vertical="top"/>
    </xf>
    <xf numFmtId="0" fontId="8" fillId="0" borderId="38" xfId="66" applyNumberFormat="1" applyFont="1" applyFill="1" applyBorder="1" applyAlignment="1">
      <alignment horizontal="center" vertical="top"/>
    </xf>
    <xf numFmtId="164" fontId="8" fillId="0" borderId="13" xfId="66" applyNumberFormat="1" applyFont="1" applyFill="1" applyBorder="1" applyAlignment="1">
      <alignment horizontal="center" vertical="top"/>
    </xf>
    <xf numFmtId="164" fontId="8" fillId="0" borderId="38" xfId="66" applyNumberFormat="1" applyFont="1" applyFill="1" applyBorder="1" applyAlignment="1">
      <alignment horizontal="center" vertical="top"/>
    </xf>
    <xf numFmtId="0" fontId="0" fillId="0" borderId="38" xfId="0" applyFill="1" applyBorder="1" applyAlignment="1">
      <alignment horizontal="left" vertical="top" wrapText="1"/>
    </xf>
    <xf numFmtId="0" fontId="3" fillId="0" borderId="12" xfId="52" applyFont="1" applyFill="1" applyBorder="1" applyAlignment="1">
      <alignment horizontal="left" vertical="top" wrapText="1"/>
      <protection/>
    </xf>
    <xf numFmtId="0" fontId="3" fillId="0" borderId="11" xfId="52" applyFont="1" applyFill="1" applyBorder="1" applyAlignment="1">
      <alignment horizontal="left" vertical="top" wrapText="1"/>
      <protection/>
    </xf>
    <xf numFmtId="0" fontId="3" fillId="0" borderId="50" xfId="52" applyFont="1" applyFill="1" applyBorder="1" applyAlignment="1">
      <alignment horizontal="center" vertical="center" wrapText="1"/>
      <protection/>
    </xf>
    <xf numFmtId="0" fontId="3" fillId="0" borderId="51" xfId="52" applyFont="1" applyFill="1" applyBorder="1" applyAlignment="1">
      <alignment horizontal="center" vertical="center" wrapText="1"/>
      <protection/>
    </xf>
    <xf numFmtId="0" fontId="3" fillId="0" borderId="39" xfId="52" applyFont="1" applyFill="1" applyBorder="1" applyAlignment="1">
      <alignment horizontal="center" vertical="center" wrapText="1"/>
      <protection/>
    </xf>
    <xf numFmtId="0" fontId="3" fillId="0" borderId="52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left" vertical="top" wrapText="1"/>
      <protection/>
    </xf>
    <xf numFmtId="0" fontId="28" fillId="0" borderId="13" xfId="52" applyFont="1" applyFill="1" applyBorder="1" applyAlignment="1">
      <alignment horizontal="center" vertical="center" wrapText="1"/>
      <protection/>
    </xf>
    <xf numFmtId="0" fontId="28" fillId="0" borderId="26" xfId="52" applyFont="1" applyFill="1" applyBorder="1" applyAlignment="1">
      <alignment horizontal="center" vertical="center" wrapText="1"/>
      <protection/>
    </xf>
    <xf numFmtId="0" fontId="28" fillId="0" borderId="38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left" vertical="center" wrapText="1"/>
      <protection/>
    </xf>
    <xf numFmtId="0" fontId="7" fillId="0" borderId="38" xfId="52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6" applyNumberFormat="1" applyFont="1" applyFill="1" applyBorder="1" applyAlignment="1">
      <alignment horizontal="center" vertical="center" wrapText="1"/>
    </xf>
    <xf numFmtId="164" fontId="3" fillId="0" borderId="12" xfId="66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3" fillId="0" borderId="13" xfId="66" applyNumberFormat="1" applyFont="1" applyFill="1" applyBorder="1" applyAlignment="1">
      <alignment horizontal="center" wrapText="1"/>
    </xf>
    <xf numFmtId="164" fontId="3" fillId="0" borderId="38" xfId="66" applyNumberFormat="1" applyFont="1" applyFill="1" applyBorder="1" applyAlignment="1">
      <alignment horizontal="center" wrapText="1"/>
    </xf>
    <xf numFmtId="0" fontId="9" fillId="0" borderId="0" xfId="57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0" fontId="34" fillId="0" borderId="0" xfId="0" applyFont="1" applyFill="1" applyAlignment="1">
      <alignment horizontal="center" wrapText="1"/>
    </xf>
    <xf numFmtId="0" fontId="60" fillId="0" borderId="0" xfId="0" applyFont="1" applyAlignment="1">
      <alignment wrapText="1"/>
    </xf>
    <xf numFmtId="0" fontId="11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 2" xfId="56"/>
    <cellStyle name="Обычный_Приложение 20. Межбюджет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1"/>
  <sheetViews>
    <sheetView zoomScalePageLayoutView="0" workbookViewId="0" topLeftCell="A34">
      <selection activeCell="A8" sqref="A8:C8"/>
    </sheetView>
  </sheetViews>
  <sheetFormatPr defaultColWidth="10.00390625" defaultRowHeight="15"/>
  <cols>
    <col min="1" max="1" width="16.8515625" style="8" customWidth="1"/>
    <col min="2" max="2" width="25.7109375" style="8" customWidth="1"/>
    <col min="3" max="3" width="83.28125" style="12" customWidth="1"/>
    <col min="4" max="16384" width="10.00390625" style="10" customWidth="1"/>
  </cols>
  <sheetData>
    <row r="1" ht="15.75">
      <c r="C1" s="9" t="s">
        <v>0</v>
      </c>
    </row>
    <row r="2" ht="15.75">
      <c r="C2" s="11" t="s">
        <v>1</v>
      </c>
    </row>
    <row r="3" ht="15.75">
      <c r="C3" s="11" t="s">
        <v>2</v>
      </c>
    </row>
    <row r="4" ht="15.75">
      <c r="C4" s="194" t="s">
        <v>1045</v>
      </c>
    </row>
    <row r="5" ht="15.75">
      <c r="C5" s="11" t="s">
        <v>36</v>
      </c>
    </row>
    <row r="8" spans="1:3" s="13" customFormat="1" ht="31.5" customHeight="1">
      <c r="A8" s="554" t="s">
        <v>37</v>
      </c>
      <c r="B8" s="554"/>
      <c r="C8" s="554"/>
    </row>
    <row r="9" spans="1:3" s="13" customFormat="1" ht="15.75">
      <c r="A9" s="555"/>
      <c r="B9" s="555"/>
      <c r="C9" s="555"/>
    </row>
    <row r="10" spans="1:3" s="13" customFormat="1" ht="15.75">
      <c r="A10" s="167"/>
      <c r="B10" s="167"/>
      <c r="C10" s="14"/>
    </row>
    <row r="11" spans="1:3" s="13" customFormat="1" ht="13.5" customHeight="1">
      <c r="A11" s="556" t="s">
        <v>38</v>
      </c>
      <c r="B11" s="556"/>
      <c r="C11" s="557" t="s">
        <v>39</v>
      </c>
    </row>
    <row r="12" spans="1:3" s="13" customFormat="1" ht="43.5" customHeight="1">
      <c r="A12" s="169" t="s">
        <v>40</v>
      </c>
      <c r="B12" s="169" t="s">
        <v>41</v>
      </c>
      <c r="C12" s="557"/>
    </row>
    <row r="13" spans="1:3" s="13" customFormat="1" ht="31.5">
      <c r="A13" s="15">
        <v>109</v>
      </c>
      <c r="B13" s="15"/>
      <c r="C13" s="16" t="s">
        <v>42</v>
      </c>
    </row>
    <row r="14" spans="1:3" s="17" customFormat="1" ht="36" customHeight="1">
      <c r="A14" s="23">
        <v>109</v>
      </c>
      <c r="B14" s="23" t="s">
        <v>7</v>
      </c>
      <c r="C14" s="32" t="s">
        <v>8</v>
      </c>
    </row>
    <row r="15" spans="1:3" s="17" customFormat="1" ht="25.5" customHeight="1">
      <c r="A15" s="23">
        <v>109</v>
      </c>
      <c r="B15" s="23" t="s">
        <v>9</v>
      </c>
      <c r="C15" s="32" t="s">
        <v>10</v>
      </c>
    </row>
    <row r="16" spans="1:3" s="13" customFormat="1" ht="60" customHeight="1">
      <c r="A16" s="23">
        <v>109</v>
      </c>
      <c r="B16" s="23" t="s">
        <v>43</v>
      </c>
      <c r="C16" s="24" t="s">
        <v>44</v>
      </c>
    </row>
    <row r="17" spans="1:3" s="13" customFormat="1" ht="15.75">
      <c r="A17" s="23">
        <v>109</v>
      </c>
      <c r="B17" s="23" t="s">
        <v>45</v>
      </c>
      <c r="C17" s="24" t="s">
        <v>46</v>
      </c>
    </row>
    <row r="18" spans="1:3" s="13" customFormat="1" ht="15.75">
      <c r="A18" s="23">
        <v>109</v>
      </c>
      <c r="B18" s="23" t="s">
        <v>47</v>
      </c>
      <c r="C18" s="24" t="s">
        <v>11</v>
      </c>
    </row>
    <row r="19" spans="1:3" s="13" customFormat="1" ht="47.25">
      <c r="A19" s="23">
        <v>109</v>
      </c>
      <c r="B19" s="22" t="s">
        <v>48</v>
      </c>
      <c r="C19" s="195" t="s">
        <v>49</v>
      </c>
    </row>
    <row r="20" spans="1:3" s="13" customFormat="1" ht="15.75">
      <c r="A20" s="23">
        <v>109</v>
      </c>
      <c r="B20" s="23" t="s">
        <v>15</v>
      </c>
      <c r="C20" s="32" t="s">
        <v>16</v>
      </c>
    </row>
    <row r="21" spans="1:3" s="13" customFormat="1" ht="42" customHeight="1">
      <c r="A21" s="23">
        <v>109</v>
      </c>
      <c r="B21" s="23" t="s">
        <v>50</v>
      </c>
      <c r="C21" s="32" t="s">
        <v>51</v>
      </c>
    </row>
    <row r="22" spans="1:3" s="13" customFormat="1" ht="30.75" customHeight="1">
      <c r="A22" s="23">
        <v>109</v>
      </c>
      <c r="B22" s="23" t="s">
        <v>18</v>
      </c>
      <c r="C22" s="32" t="s">
        <v>19</v>
      </c>
    </row>
    <row r="23" spans="1:3" s="13" customFormat="1" ht="42" customHeight="1">
      <c r="A23" s="23">
        <v>109</v>
      </c>
      <c r="B23" s="23" t="s">
        <v>24</v>
      </c>
      <c r="C23" s="196" t="s">
        <v>25</v>
      </c>
    </row>
    <row r="24" spans="1:3" s="13" customFormat="1" ht="46.5" customHeight="1">
      <c r="A24" s="23">
        <v>109</v>
      </c>
      <c r="B24" s="23" t="s">
        <v>28</v>
      </c>
      <c r="C24" s="32" t="s">
        <v>29</v>
      </c>
    </row>
    <row r="25" spans="1:3" s="13" customFormat="1" ht="47.25" customHeight="1">
      <c r="A25" s="23">
        <v>109</v>
      </c>
      <c r="B25" s="23" t="s">
        <v>52</v>
      </c>
      <c r="C25" s="32" t="s">
        <v>31</v>
      </c>
    </row>
    <row r="26" spans="1:3" s="13" customFormat="1" ht="33" customHeight="1">
      <c r="A26" s="23">
        <v>109</v>
      </c>
      <c r="B26" s="23" t="s">
        <v>32</v>
      </c>
      <c r="C26" s="32" t="s">
        <v>33</v>
      </c>
    </row>
    <row r="27" spans="1:3" s="13" customFormat="1" ht="45" customHeight="1">
      <c r="A27" s="23">
        <v>109</v>
      </c>
      <c r="B27" s="23" t="s">
        <v>987</v>
      </c>
      <c r="C27" s="32" t="s">
        <v>988</v>
      </c>
    </row>
    <row r="28" spans="1:3" s="13" customFormat="1" ht="41.25" customHeight="1">
      <c r="A28" s="23">
        <v>109</v>
      </c>
      <c r="B28" s="23" t="s">
        <v>989</v>
      </c>
      <c r="C28" s="32" t="s">
        <v>990</v>
      </c>
    </row>
    <row r="29" spans="1:3" ht="15.75">
      <c r="A29" s="206">
        <v>110</v>
      </c>
      <c r="B29" s="168"/>
      <c r="C29" s="19" t="s">
        <v>54</v>
      </c>
    </row>
    <row r="30" spans="1:3" ht="33.75" customHeight="1">
      <c r="A30" s="85" t="s">
        <v>53</v>
      </c>
      <c r="B30" s="28" t="s">
        <v>55</v>
      </c>
      <c r="C30" s="24" t="s">
        <v>56</v>
      </c>
    </row>
    <row r="31" spans="1:3" ht="69.75" customHeight="1">
      <c r="A31" s="86">
        <v>110</v>
      </c>
      <c r="B31" s="86" t="s">
        <v>57</v>
      </c>
      <c r="C31" s="87" t="s">
        <v>58</v>
      </c>
    </row>
    <row r="32" spans="1:3" ht="33" customHeight="1">
      <c r="A32" s="86">
        <v>110</v>
      </c>
      <c r="B32" s="23" t="s">
        <v>7</v>
      </c>
      <c r="C32" s="32" t="s">
        <v>8</v>
      </c>
    </row>
    <row r="33" spans="1:3" ht="32.25" customHeight="1">
      <c r="A33" s="23">
        <v>110</v>
      </c>
      <c r="B33" s="23" t="s">
        <v>9</v>
      </c>
      <c r="C33" s="32" t="s">
        <v>10</v>
      </c>
    </row>
    <row r="34" spans="1:3" ht="61.5" customHeight="1">
      <c r="A34" s="23">
        <v>110</v>
      </c>
      <c r="B34" s="23" t="s">
        <v>43</v>
      </c>
      <c r="C34" s="24" t="s">
        <v>44</v>
      </c>
    </row>
    <row r="35" spans="1:3" ht="48.75" customHeight="1">
      <c r="A35" s="23">
        <v>110</v>
      </c>
      <c r="B35" s="23" t="s">
        <v>59</v>
      </c>
      <c r="C35" s="24" t="s">
        <v>996</v>
      </c>
    </row>
    <row r="36" spans="1:3" ht="33" customHeight="1">
      <c r="A36" s="23">
        <v>110</v>
      </c>
      <c r="B36" s="23" t="s">
        <v>60</v>
      </c>
      <c r="C36" s="88" t="s">
        <v>61</v>
      </c>
    </row>
    <row r="37" spans="1:3" ht="26.25" customHeight="1">
      <c r="A37" s="22" t="s">
        <v>53</v>
      </c>
      <c r="B37" s="23" t="s">
        <v>45</v>
      </c>
      <c r="C37" s="24" t="s">
        <v>46</v>
      </c>
    </row>
    <row r="38" spans="1:3" ht="26.25" customHeight="1">
      <c r="A38" s="23">
        <v>110</v>
      </c>
      <c r="B38" s="23" t="s">
        <v>47</v>
      </c>
      <c r="C38" s="24" t="s">
        <v>11</v>
      </c>
    </row>
    <row r="39" spans="1:4" ht="38.25" customHeight="1">
      <c r="A39" s="23">
        <v>110</v>
      </c>
      <c r="B39" s="23" t="s">
        <v>13</v>
      </c>
      <c r="C39" s="24" t="s">
        <v>14</v>
      </c>
      <c r="D39" s="20"/>
    </row>
    <row r="40" spans="1:3" ht="55.5" customHeight="1">
      <c r="A40" s="23">
        <v>110</v>
      </c>
      <c r="B40" s="23" t="s">
        <v>62</v>
      </c>
      <c r="C40" s="32" t="s">
        <v>63</v>
      </c>
    </row>
    <row r="41" spans="1:3" ht="36" customHeight="1">
      <c r="A41" s="23">
        <v>110</v>
      </c>
      <c r="B41" s="23" t="s">
        <v>64</v>
      </c>
      <c r="C41" s="32" t="s">
        <v>65</v>
      </c>
    </row>
    <row r="42" spans="1:3" ht="32.25" customHeight="1">
      <c r="A42" s="23">
        <v>110</v>
      </c>
      <c r="B42" s="23" t="s">
        <v>66</v>
      </c>
      <c r="C42" s="32" t="s">
        <v>67</v>
      </c>
    </row>
    <row r="43" spans="1:3" ht="49.5" customHeight="1">
      <c r="A43" s="23">
        <v>110</v>
      </c>
      <c r="B43" s="23" t="s">
        <v>68</v>
      </c>
      <c r="C43" s="32" t="s">
        <v>1017</v>
      </c>
    </row>
    <row r="44" spans="1:3" ht="25.5" customHeight="1">
      <c r="A44" s="23">
        <v>110</v>
      </c>
      <c r="B44" s="23" t="s">
        <v>15</v>
      </c>
      <c r="C44" s="32" t="s">
        <v>16</v>
      </c>
    </row>
    <row r="45" spans="1:3" ht="33" customHeight="1">
      <c r="A45" s="23">
        <v>110</v>
      </c>
      <c r="B45" s="23" t="s">
        <v>50</v>
      </c>
      <c r="C45" s="32" t="s">
        <v>51</v>
      </c>
    </row>
    <row r="46" spans="1:3" ht="51" customHeight="1">
      <c r="A46" s="23">
        <v>110</v>
      </c>
      <c r="B46" s="23" t="s">
        <v>20</v>
      </c>
      <c r="C46" s="32" t="s">
        <v>69</v>
      </c>
    </row>
    <row r="47" spans="1:3" ht="54" customHeight="1">
      <c r="A47" s="23">
        <v>110</v>
      </c>
      <c r="B47" s="23" t="s">
        <v>70</v>
      </c>
      <c r="C47" s="32" t="s">
        <v>21</v>
      </c>
    </row>
    <row r="48" spans="1:3" ht="77.25" customHeight="1">
      <c r="A48" s="23">
        <v>110</v>
      </c>
      <c r="B48" s="23" t="s">
        <v>22</v>
      </c>
      <c r="C48" s="32" t="s">
        <v>71</v>
      </c>
    </row>
    <row r="49" spans="1:3" ht="66" customHeight="1">
      <c r="A49" s="23">
        <v>110</v>
      </c>
      <c r="B49" s="23" t="s">
        <v>72</v>
      </c>
      <c r="C49" s="32" t="s">
        <v>23</v>
      </c>
    </row>
    <row r="50" spans="1:3" ht="35.25" customHeight="1">
      <c r="A50" s="23">
        <v>110</v>
      </c>
      <c r="B50" s="23" t="s">
        <v>73</v>
      </c>
      <c r="C50" s="32" t="s">
        <v>74</v>
      </c>
    </row>
    <row r="51" spans="1:3" ht="35.25" customHeight="1">
      <c r="A51" s="23">
        <v>110</v>
      </c>
      <c r="B51" s="23" t="s">
        <v>26</v>
      </c>
      <c r="C51" s="32" t="s">
        <v>27</v>
      </c>
    </row>
    <row r="52" spans="1:3" ht="26.25" customHeight="1">
      <c r="A52" s="23">
        <v>110</v>
      </c>
      <c r="B52" s="23" t="s">
        <v>75</v>
      </c>
      <c r="C52" s="24" t="s">
        <v>76</v>
      </c>
    </row>
    <row r="53" spans="1:3" s="13" customFormat="1" ht="50.25" customHeight="1">
      <c r="A53" s="23">
        <v>110</v>
      </c>
      <c r="B53" s="23" t="s">
        <v>28</v>
      </c>
      <c r="C53" s="32" t="s">
        <v>29</v>
      </c>
    </row>
    <row r="54" spans="1:3" s="13" customFormat="1" ht="39" customHeight="1">
      <c r="A54" s="23">
        <v>110</v>
      </c>
      <c r="B54" s="23" t="s">
        <v>30</v>
      </c>
      <c r="C54" s="32" t="s">
        <v>149</v>
      </c>
    </row>
    <row r="55" spans="1:3" s="13" customFormat="1" ht="50.25" customHeight="1">
      <c r="A55" s="23">
        <v>110</v>
      </c>
      <c r="B55" s="23" t="s">
        <v>52</v>
      </c>
      <c r="C55" s="32" t="s">
        <v>31</v>
      </c>
    </row>
    <row r="56" spans="1:3" ht="18" customHeight="1">
      <c r="A56" s="23">
        <v>110</v>
      </c>
      <c r="B56" s="23" t="s">
        <v>32</v>
      </c>
      <c r="C56" s="32" t="s">
        <v>33</v>
      </c>
    </row>
    <row r="57" spans="1:3" ht="34.5" customHeight="1">
      <c r="A57" s="23">
        <v>110</v>
      </c>
      <c r="B57" s="89" t="s">
        <v>77</v>
      </c>
      <c r="C57" s="32" t="s">
        <v>78</v>
      </c>
    </row>
    <row r="58" spans="1:3" ht="37.5" customHeight="1">
      <c r="A58" s="23">
        <v>110</v>
      </c>
      <c r="B58" s="89" t="s">
        <v>79</v>
      </c>
      <c r="C58" s="90" t="s">
        <v>80</v>
      </c>
    </row>
    <row r="59" spans="1:3" ht="37.5" customHeight="1">
      <c r="A59" s="23">
        <v>110</v>
      </c>
      <c r="B59" s="89" t="s">
        <v>81</v>
      </c>
      <c r="C59" s="90" t="s">
        <v>82</v>
      </c>
    </row>
    <row r="60" spans="1:3" ht="37.5" customHeight="1">
      <c r="A60" s="23">
        <v>110</v>
      </c>
      <c r="B60" s="89" t="s">
        <v>83</v>
      </c>
      <c r="C60" s="90" t="s">
        <v>84</v>
      </c>
    </row>
    <row r="61" spans="1:3" ht="27" customHeight="1">
      <c r="A61" s="23">
        <v>110</v>
      </c>
      <c r="B61" s="89" t="s">
        <v>85</v>
      </c>
      <c r="C61" s="90" t="s">
        <v>86</v>
      </c>
    </row>
    <row r="62" spans="1:3" s="21" customFormat="1" ht="30" customHeight="1">
      <c r="A62" s="36">
        <v>110</v>
      </c>
      <c r="B62" s="23" t="s">
        <v>89</v>
      </c>
      <c r="C62" s="35" t="s">
        <v>90</v>
      </c>
    </row>
    <row r="63" spans="1:3" s="21" customFormat="1" ht="51" customHeight="1">
      <c r="A63" s="36">
        <v>110</v>
      </c>
      <c r="B63" s="89" t="s">
        <v>991</v>
      </c>
      <c r="C63" s="35" t="s">
        <v>992</v>
      </c>
    </row>
    <row r="64" spans="1:3" ht="31.5" customHeight="1">
      <c r="A64" s="23">
        <v>110</v>
      </c>
      <c r="B64" s="23" t="s">
        <v>989</v>
      </c>
      <c r="C64" s="32" t="s">
        <v>990</v>
      </c>
    </row>
    <row r="65" spans="1:3" ht="15.75">
      <c r="A65" s="18" t="s">
        <v>91</v>
      </c>
      <c r="B65" s="168"/>
      <c r="C65" s="19" t="s">
        <v>92</v>
      </c>
    </row>
    <row r="66" spans="1:3" ht="31.5">
      <c r="A66" s="22" t="s">
        <v>91</v>
      </c>
      <c r="B66" s="23" t="s">
        <v>93</v>
      </c>
      <c r="C66" s="24" t="s">
        <v>94</v>
      </c>
    </row>
    <row r="67" spans="1:3" ht="16.5" customHeight="1">
      <c r="A67" s="22" t="s">
        <v>91</v>
      </c>
      <c r="B67" s="25" t="s">
        <v>9</v>
      </c>
      <c r="C67" s="26" t="s">
        <v>10</v>
      </c>
    </row>
    <row r="68" spans="1:3" ht="33.75" customHeight="1">
      <c r="A68" s="22" t="s">
        <v>91</v>
      </c>
      <c r="B68" s="25" t="s">
        <v>95</v>
      </c>
      <c r="C68" s="26" t="s">
        <v>96</v>
      </c>
    </row>
    <row r="69" spans="1:3" ht="45.75" customHeight="1">
      <c r="A69" s="23">
        <v>111</v>
      </c>
      <c r="B69" s="23" t="s">
        <v>993</v>
      </c>
      <c r="C69" s="24" t="s">
        <v>994</v>
      </c>
    </row>
    <row r="70" spans="1:4" s="13" customFormat="1" ht="63.75" customHeight="1">
      <c r="A70" s="23">
        <v>111</v>
      </c>
      <c r="B70" s="23" t="s">
        <v>43</v>
      </c>
      <c r="C70" s="24" t="s">
        <v>44</v>
      </c>
      <c r="D70" s="10"/>
    </row>
    <row r="71" spans="1:3" ht="51" customHeight="1">
      <c r="A71" s="27" t="s">
        <v>91</v>
      </c>
      <c r="B71" s="28" t="s">
        <v>97</v>
      </c>
      <c r="C71" s="29" t="s">
        <v>98</v>
      </c>
    </row>
    <row r="72" spans="1:3" ht="21.75" customHeight="1">
      <c r="A72" s="22" t="s">
        <v>91</v>
      </c>
      <c r="B72" s="30" t="s">
        <v>45</v>
      </c>
      <c r="C72" s="31" t="s">
        <v>46</v>
      </c>
    </row>
    <row r="73" spans="1:3" ht="30.75" customHeight="1">
      <c r="A73" s="22" t="s">
        <v>91</v>
      </c>
      <c r="B73" s="23" t="s">
        <v>99</v>
      </c>
      <c r="C73" s="32" t="s">
        <v>12</v>
      </c>
    </row>
    <row r="74" spans="1:3" ht="33" customHeight="1">
      <c r="A74" s="22" t="s">
        <v>91</v>
      </c>
      <c r="B74" s="23" t="s">
        <v>13</v>
      </c>
      <c r="C74" s="32" t="s">
        <v>14</v>
      </c>
    </row>
    <row r="75" spans="1:3" ht="23.25" customHeight="1">
      <c r="A75" s="22" t="s">
        <v>91</v>
      </c>
      <c r="B75" s="23" t="s">
        <v>15</v>
      </c>
      <c r="C75" s="32" t="s">
        <v>16</v>
      </c>
    </row>
    <row r="76" spans="1:3" ht="37.5" customHeight="1">
      <c r="A76" s="22" t="s">
        <v>91</v>
      </c>
      <c r="B76" s="23" t="s">
        <v>50</v>
      </c>
      <c r="C76" s="32" t="s">
        <v>51</v>
      </c>
    </row>
    <row r="77" spans="1:4" s="13" customFormat="1" ht="22.5" customHeight="1">
      <c r="A77" s="22" t="s">
        <v>91</v>
      </c>
      <c r="B77" s="23" t="s">
        <v>75</v>
      </c>
      <c r="C77" s="24" t="s">
        <v>76</v>
      </c>
      <c r="D77" s="10"/>
    </row>
    <row r="78" spans="1:4" s="13" customFormat="1" ht="47.25" customHeight="1">
      <c r="A78" s="22" t="s">
        <v>91</v>
      </c>
      <c r="B78" s="23" t="s">
        <v>28</v>
      </c>
      <c r="C78" s="32" t="s">
        <v>29</v>
      </c>
      <c r="D78" s="10"/>
    </row>
    <row r="79" spans="1:4" s="13" customFormat="1" ht="51" customHeight="1">
      <c r="A79" s="22" t="s">
        <v>91</v>
      </c>
      <c r="B79" s="23" t="s">
        <v>52</v>
      </c>
      <c r="C79" s="32" t="s">
        <v>31</v>
      </c>
      <c r="D79" s="10"/>
    </row>
    <row r="80" spans="1:3" ht="30" customHeight="1">
      <c r="A80" s="22" t="s">
        <v>91</v>
      </c>
      <c r="B80" s="23" t="s">
        <v>32</v>
      </c>
      <c r="C80" s="32" t="s">
        <v>33</v>
      </c>
    </row>
    <row r="81" spans="1:3" ht="78.75" customHeight="1">
      <c r="A81" s="22" t="s">
        <v>91</v>
      </c>
      <c r="B81" s="23" t="s">
        <v>100</v>
      </c>
      <c r="C81" s="32" t="s">
        <v>101</v>
      </c>
    </row>
    <row r="82" spans="1:3" s="21" customFormat="1" ht="33" customHeight="1">
      <c r="A82" s="33" t="s">
        <v>91</v>
      </c>
      <c r="B82" s="36" t="s">
        <v>89</v>
      </c>
      <c r="C82" s="35" t="s">
        <v>90</v>
      </c>
    </row>
    <row r="83" spans="1:3" s="21" customFormat="1" ht="51.75" customHeight="1">
      <c r="A83" s="33" t="s">
        <v>91</v>
      </c>
      <c r="B83" s="34" t="s">
        <v>991</v>
      </c>
      <c r="C83" s="35" t="s">
        <v>992</v>
      </c>
    </row>
    <row r="84" spans="1:3" ht="40.5" customHeight="1">
      <c r="A84" s="23">
        <v>111</v>
      </c>
      <c r="B84" s="23" t="s">
        <v>989</v>
      </c>
      <c r="C84" s="32" t="s">
        <v>990</v>
      </c>
    </row>
    <row r="85" spans="1:3" ht="36.75" customHeight="1">
      <c r="A85" s="18" t="s">
        <v>102</v>
      </c>
      <c r="B85" s="168"/>
      <c r="C85" s="19" t="s">
        <v>103</v>
      </c>
    </row>
    <row r="86" spans="1:3" ht="54.75" customHeight="1">
      <c r="A86" s="28">
        <v>112</v>
      </c>
      <c r="B86" s="28" t="s">
        <v>104</v>
      </c>
      <c r="C86" s="201" t="s">
        <v>105</v>
      </c>
    </row>
    <row r="87" spans="1:3" ht="65.25" customHeight="1">
      <c r="A87" s="86">
        <v>112</v>
      </c>
      <c r="B87" s="86" t="s">
        <v>106</v>
      </c>
      <c r="C87" s="87" t="s">
        <v>997</v>
      </c>
    </row>
    <row r="88" spans="1:3" ht="81" customHeight="1">
      <c r="A88" s="86">
        <v>112</v>
      </c>
      <c r="B88" s="86" t="s">
        <v>107</v>
      </c>
      <c r="C88" s="87" t="s">
        <v>998</v>
      </c>
    </row>
    <row r="89" spans="1:3" ht="78" customHeight="1">
      <c r="A89" s="86">
        <v>112</v>
      </c>
      <c r="B89" s="86" t="s">
        <v>108</v>
      </c>
      <c r="C89" s="87" t="s">
        <v>999</v>
      </c>
    </row>
    <row r="90" spans="1:3" ht="51" customHeight="1">
      <c r="A90" s="86">
        <v>112</v>
      </c>
      <c r="B90" s="86" t="s">
        <v>109</v>
      </c>
      <c r="C90" s="87" t="s">
        <v>1000</v>
      </c>
    </row>
    <row r="91" spans="1:3" ht="51" customHeight="1">
      <c r="A91" s="86">
        <v>112</v>
      </c>
      <c r="B91" s="86" t="s">
        <v>110</v>
      </c>
      <c r="C91" s="87" t="s">
        <v>1001</v>
      </c>
    </row>
    <row r="92" spans="1:3" ht="79.5" customHeight="1">
      <c r="A92" s="86">
        <v>112</v>
      </c>
      <c r="B92" s="86" t="s">
        <v>111</v>
      </c>
      <c r="C92" s="87" t="s">
        <v>1002</v>
      </c>
    </row>
    <row r="93" spans="1:3" ht="64.5" customHeight="1">
      <c r="A93" s="86">
        <v>112</v>
      </c>
      <c r="B93" s="86" t="s">
        <v>112</v>
      </c>
      <c r="C93" s="87" t="s">
        <v>113</v>
      </c>
    </row>
    <row r="94" spans="1:3" ht="37.5" customHeight="1">
      <c r="A94" s="85" t="s">
        <v>102</v>
      </c>
      <c r="B94" s="28" t="s">
        <v>6</v>
      </c>
      <c r="C94" s="32" t="s">
        <v>114</v>
      </c>
    </row>
    <row r="95" spans="1:3" ht="45" customHeight="1">
      <c r="A95" s="85" t="s">
        <v>102</v>
      </c>
      <c r="B95" s="28" t="s">
        <v>115</v>
      </c>
      <c r="C95" s="32" t="s">
        <v>1003</v>
      </c>
    </row>
    <row r="96" spans="1:3" ht="46.5" customHeight="1">
      <c r="A96" s="85" t="s">
        <v>102</v>
      </c>
      <c r="B96" s="23" t="s">
        <v>116</v>
      </c>
      <c r="C96" s="32" t="s">
        <v>117</v>
      </c>
    </row>
    <row r="97" spans="1:3" ht="63" customHeight="1">
      <c r="A97" s="85" t="s">
        <v>102</v>
      </c>
      <c r="B97" s="28" t="s">
        <v>118</v>
      </c>
      <c r="C97" s="32" t="s">
        <v>119</v>
      </c>
    </row>
    <row r="98" spans="1:3" ht="66" customHeight="1">
      <c r="A98" s="22" t="s">
        <v>102</v>
      </c>
      <c r="B98" s="23" t="s">
        <v>120</v>
      </c>
      <c r="C98" s="32" t="s">
        <v>121</v>
      </c>
    </row>
    <row r="99" spans="1:3" ht="81" customHeight="1">
      <c r="A99" s="22" t="s">
        <v>102</v>
      </c>
      <c r="B99" s="23" t="s">
        <v>122</v>
      </c>
      <c r="C99" s="91" t="s">
        <v>123</v>
      </c>
    </row>
    <row r="100" spans="1:3" ht="31.5" customHeight="1">
      <c r="A100" s="22" t="s">
        <v>102</v>
      </c>
      <c r="B100" s="23" t="s">
        <v>124</v>
      </c>
      <c r="C100" s="91" t="s">
        <v>125</v>
      </c>
    </row>
    <row r="101" spans="1:3" ht="50.25" customHeight="1">
      <c r="A101" s="22" t="s">
        <v>102</v>
      </c>
      <c r="B101" s="23" t="s">
        <v>126</v>
      </c>
      <c r="C101" s="91" t="s">
        <v>1004</v>
      </c>
    </row>
    <row r="102" spans="1:3" ht="50.25" customHeight="1">
      <c r="A102" s="22" t="s">
        <v>102</v>
      </c>
      <c r="B102" s="23" t="s">
        <v>127</v>
      </c>
      <c r="C102" s="91" t="s">
        <v>128</v>
      </c>
    </row>
    <row r="103" spans="1:3" ht="38.25" customHeight="1">
      <c r="A103" s="22" t="s">
        <v>102</v>
      </c>
      <c r="B103" s="23" t="s">
        <v>129</v>
      </c>
      <c r="C103" s="91" t="s">
        <v>130</v>
      </c>
    </row>
    <row r="104" spans="1:3" ht="50.25" customHeight="1">
      <c r="A104" s="22" t="s">
        <v>102</v>
      </c>
      <c r="B104" s="23" t="s">
        <v>131</v>
      </c>
      <c r="C104" s="91" t="s">
        <v>1005</v>
      </c>
    </row>
    <row r="105" spans="1:3" ht="50.25" customHeight="1">
      <c r="A105" s="22" t="s">
        <v>102</v>
      </c>
      <c r="B105" s="23" t="s">
        <v>132</v>
      </c>
      <c r="C105" s="91" t="s">
        <v>133</v>
      </c>
    </row>
    <row r="106" spans="1:3" ht="52.5" customHeight="1">
      <c r="A106" s="22" t="s">
        <v>102</v>
      </c>
      <c r="B106" s="23" t="s">
        <v>134</v>
      </c>
      <c r="C106" s="32" t="s">
        <v>135</v>
      </c>
    </row>
    <row r="107" spans="1:3" ht="71.25" customHeight="1">
      <c r="A107" s="22" t="s">
        <v>102</v>
      </c>
      <c r="B107" s="23" t="s">
        <v>136</v>
      </c>
      <c r="C107" s="92" t="s">
        <v>1006</v>
      </c>
    </row>
    <row r="108" spans="1:3" ht="66.75" customHeight="1">
      <c r="A108" s="22" t="s">
        <v>102</v>
      </c>
      <c r="B108" s="23" t="s">
        <v>137</v>
      </c>
      <c r="C108" s="92" t="s">
        <v>1007</v>
      </c>
    </row>
    <row r="109" spans="1:3" ht="40.5" customHeight="1">
      <c r="A109" s="22" t="s">
        <v>102</v>
      </c>
      <c r="B109" s="23" t="s">
        <v>60</v>
      </c>
      <c r="C109" s="87" t="s">
        <v>61</v>
      </c>
    </row>
    <row r="110" spans="1:3" ht="23.25" customHeight="1">
      <c r="A110" s="22" t="s">
        <v>102</v>
      </c>
      <c r="B110" s="23" t="s">
        <v>45</v>
      </c>
      <c r="C110" s="24" t="s">
        <v>46</v>
      </c>
    </row>
    <row r="111" spans="1:3" ht="23.25" customHeight="1">
      <c r="A111" s="22" t="s">
        <v>102</v>
      </c>
      <c r="B111" s="23" t="s">
        <v>138</v>
      </c>
      <c r="C111" s="24" t="s">
        <v>11</v>
      </c>
    </row>
    <row r="112" spans="1:3" ht="32.25" customHeight="1">
      <c r="A112" s="22" t="s">
        <v>102</v>
      </c>
      <c r="B112" s="23" t="s">
        <v>50</v>
      </c>
      <c r="C112" s="32" t="s">
        <v>51</v>
      </c>
    </row>
    <row r="113" spans="1:3" s="13" customFormat="1" ht="29.25" customHeight="1">
      <c r="A113" s="22" t="s">
        <v>102</v>
      </c>
      <c r="B113" s="23" t="s">
        <v>32</v>
      </c>
      <c r="C113" s="87" t="s">
        <v>33</v>
      </c>
    </row>
    <row r="114" spans="1:3" s="13" customFormat="1" ht="34.5" customHeight="1">
      <c r="A114" s="22" t="s">
        <v>102</v>
      </c>
      <c r="B114" s="23" t="s">
        <v>989</v>
      </c>
      <c r="C114" s="32" t="s">
        <v>990</v>
      </c>
    </row>
    <row r="115" spans="1:3" s="13" customFormat="1" ht="36" customHeight="1">
      <c r="A115" s="18" t="s">
        <v>139</v>
      </c>
      <c r="B115" s="23"/>
      <c r="C115" s="19" t="s">
        <v>140</v>
      </c>
    </row>
    <row r="116" spans="1:3" s="13" customFormat="1" ht="48" customHeight="1">
      <c r="A116" s="23">
        <v>113</v>
      </c>
      <c r="B116" s="23" t="s">
        <v>141</v>
      </c>
      <c r="C116" s="32" t="s">
        <v>5</v>
      </c>
    </row>
    <row r="117" spans="1:3" s="13" customFormat="1" ht="21.75" customHeight="1">
      <c r="A117" s="22" t="s">
        <v>139</v>
      </c>
      <c r="B117" s="23" t="s">
        <v>9</v>
      </c>
      <c r="C117" s="32" t="s">
        <v>10</v>
      </c>
    </row>
    <row r="118" spans="1:3" ht="66" customHeight="1">
      <c r="A118" s="23">
        <v>113</v>
      </c>
      <c r="B118" s="23" t="s">
        <v>142</v>
      </c>
      <c r="C118" s="32" t="s">
        <v>143</v>
      </c>
    </row>
    <row r="119" spans="1:3" s="13" customFormat="1" ht="61.5" customHeight="1">
      <c r="A119" s="23">
        <v>113</v>
      </c>
      <c r="B119" s="23" t="s">
        <v>43</v>
      </c>
      <c r="C119" s="24" t="s">
        <v>44</v>
      </c>
    </row>
    <row r="120" spans="1:3" s="13" customFormat="1" ht="35.25" customHeight="1">
      <c r="A120" s="22" t="s">
        <v>139</v>
      </c>
      <c r="B120" s="23" t="s">
        <v>60</v>
      </c>
      <c r="C120" s="87" t="s">
        <v>61</v>
      </c>
    </row>
    <row r="121" spans="1:3" ht="20.25" customHeight="1">
      <c r="A121" s="22" t="s">
        <v>139</v>
      </c>
      <c r="B121" s="23" t="s">
        <v>45</v>
      </c>
      <c r="C121" s="24" t="s">
        <v>46</v>
      </c>
    </row>
    <row r="122" spans="1:3" ht="20.25" customHeight="1">
      <c r="A122" s="22" t="s">
        <v>139</v>
      </c>
      <c r="B122" s="23" t="s">
        <v>47</v>
      </c>
      <c r="C122" s="24" t="s">
        <v>11</v>
      </c>
    </row>
    <row r="123" spans="1:3" ht="20.25" customHeight="1">
      <c r="A123" s="22" t="s">
        <v>139</v>
      </c>
      <c r="B123" s="23" t="s">
        <v>32</v>
      </c>
      <c r="C123" s="32" t="s">
        <v>33</v>
      </c>
    </row>
    <row r="124" spans="1:3" ht="35.25" customHeight="1">
      <c r="A124" s="22" t="s">
        <v>139</v>
      </c>
      <c r="B124" s="23" t="s">
        <v>989</v>
      </c>
      <c r="C124" s="32" t="s">
        <v>990</v>
      </c>
    </row>
    <row r="125" spans="1:3" ht="18.75" customHeight="1">
      <c r="A125" s="18" t="s">
        <v>144</v>
      </c>
      <c r="B125" s="168"/>
      <c r="C125" s="37" t="s">
        <v>145</v>
      </c>
    </row>
    <row r="126" spans="1:3" ht="31.5" customHeight="1">
      <c r="A126" s="22" t="s">
        <v>144</v>
      </c>
      <c r="B126" s="23" t="s">
        <v>9</v>
      </c>
      <c r="C126" s="32" t="s">
        <v>10</v>
      </c>
    </row>
    <row r="127" spans="1:3" s="13" customFormat="1" ht="63" customHeight="1">
      <c r="A127" s="23">
        <v>114</v>
      </c>
      <c r="B127" s="23" t="s">
        <v>43</v>
      </c>
      <c r="C127" s="24" t="s">
        <v>44</v>
      </c>
    </row>
    <row r="128" spans="1:3" ht="21" customHeight="1">
      <c r="A128" s="22" t="s">
        <v>144</v>
      </c>
      <c r="B128" s="23" t="s">
        <v>45</v>
      </c>
      <c r="C128" s="24" t="s">
        <v>46</v>
      </c>
    </row>
    <row r="129" spans="1:3" ht="51.75" customHeight="1">
      <c r="A129" s="22" t="s">
        <v>144</v>
      </c>
      <c r="B129" s="23" t="s">
        <v>146</v>
      </c>
      <c r="C129" s="32" t="s">
        <v>29</v>
      </c>
    </row>
    <row r="130" spans="1:3" s="17" customFormat="1" ht="19.5" customHeight="1">
      <c r="A130" s="18" t="s">
        <v>147</v>
      </c>
      <c r="B130" s="168"/>
      <c r="C130" s="37" t="s">
        <v>148</v>
      </c>
    </row>
    <row r="131" spans="1:3" s="17" customFormat="1" ht="19.5" customHeight="1">
      <c r="A131" s="22" t="s">
        <v>147</v>
      </c>
      <c r="B131" s="23" t="s">
        <v>7</v>
      </c>
      <c r="C131" s="32" t="s">
        <v>8</v>
      </c>
    </row>
    <row r="132" spans="1:3" s="13" customFormat="1" ht="25.5" customHeight="1">
      <c r="A132" s="22" t="s">
        <v>147</v>
      </c>
      <c r="B132" s="23" t="s">
        <v>9</v>
      </c>
      <c r="C132" s="32" t="s">
        <v>10</v>
      </c>
    </row>
    <row r="133" spans="1:3" s="13" customFormat="1" ht="63" customHeight="1">
      <c r="A133" s="23">
        <v>115</v>
      </c>
      <c r="B133" s="23" t="s">
        <v>43</v>
      </c>
      <c r="C133" s="24" t="s">
        <v>44</v>
      </c>
    </row>
    <row r="134" spans="1:3" s="13" customFormat="1" ht="19.5" customHeight="1">
      <c r="A134" s="22" t="s">
        <v>147</v>
      </c>
      <c r="B134" s="23" t="s">
        <v>45</v>
      </c>
      <c r="C134" s="24" t="s">
        <v>46</v>
      </c>
    </row>
    <row r="135" spans="1:3" ht="19.5" customHeight="1">
      <c r="A135" s="22" t="s">
        <v>147</v>
      </c>
      <c r="B135" s="23" t="s">
        <v>47</v>
      </c>
      <c r="C135" s="24" t="s">
        <v>11</v>
      </c>
    </row>
    <row r="136" spans="1:3" ht="19.5" customHeight="1">
      <c r="A136" s="22" t="s">
        <v>147</v>
      </c>
      <c r="B136" s="23" t="s">
        <v>255</v>
      </c>
      <c r="C136" s="32" t="s">
        <v>16</v>
      </c>
    </row>
    <row r="137" spans="1:3" ht="34.5" customHeight="1">
      <c r="A137" s="22" t="s">
        <v>147</v>
      </c>
      <c r="B137" s="23" t="s">
        <v>50</v>
      </c>
      <c r="C137" s="32" t="s">
        <v>51</v>
      </c>
    </row>
    <row r="138" spans="1:3" ht="20.25" customHeight="1">
      <c r="A138" s="22" t="s">
        <v>147</v>
      </c>
      <c r="B138" s="23" t="s">
        <v>75</v>
      </c>
      <c r="C138" s="24" t="s">
        <v>76</v>
      </c>
    </row>
    <row r="139" spans="1:3" ht="51" customHeight="1">
      <c r="A139" s="22" t="s">
        <v>147</v>
      </c>
      <c r="B139" s="23" t="s">
        <v>52</v>
      </c>
      <c r="C139" s="32" t="s">
        <v>31</v>
      </c>
    </row>
    <row r="140" spans="1:3" ht="30.75" customHeight="1">
      <c r="A140" s="22" t="s">
        <v>147</v>
      </c>
      <c r="B140" s="23" t="s">
        <v>32</v>
      </c>
      <c r="C140" s="32" t="s">
        <v>33</v>
      </c>
    </row>
    <row r="141" spans="1:3" ht="34.5" customHeight="1">
      <c r="A141" s="23">
        <v>115</v>
      </c>
      <c r="B141" s="23" t="s">
        <v>989</v>
      </c>
      <c r="C141" s="32" t="s">
        <v>990</v>
      </c>
    </row>
    <row r="142" spans="1:3" ht="35.25" customHeight="1">
      <c r="A142" s="168" t="s">
        <v>150</v>
      </c>
      <c r="B142" s="168"/>
      <c r="C142" s="37" t="s">
        <v>151</v>
      </c>
    </row>
    <row r="143" spans="1:3" s="13" customFormat="1" ht="63" customHeight="1">
      <c r="A143" s="23">
        <v>118</v>
      </c>
      <c r="B143" s="23" t="s">
        <v>43</v>
      </c>
      <c r="C143" s="24" t="s">
        <v>44</v>
      </c>
    </row>
    <row r="144" spans="1:3" ht="18.75" customHeight="1">
      <c r="A144" s="22" t="s">
        <v>150</v>
      </c>
      <c r="B144" s="23" t="s">
        <v>45</v>
      </c>
      <c r="C144" s="24" t="s">
        <v>46</v>
      </c>
    </row>
    <row r="145" spans="1:3" ht="18.75" customHeight="1">
      <c r="A145" s="22" t="s">
        <v>150</v>
      </c>
      <c r="B145" s="23" t="s">
        <v>47</v>
      </c>
      <c r="C145" s="24" t="s">
        <v>11</v>
      </c>
    </row>
    <row r="146" spans="1:3" ht="30.75" customHeight="1">
      <c r="A146" s="22" t="s">
        <v>150</v>
      </c>
      <c r="B146" s="23" t="s">
        <v>32</v>
      </c>
      <c r="C146" s="32" t="s">
        <v>33</v>
      </c>
    </row>
    <row r="147" spans="1:3" ht="26.25" customHeight="1" hidden="1">
      <c r="A147" s="197">
        <v>118</v>
      </c>
      <c r="B147" s="198" t="s">
        <v>87</v>
      </c>
      <c r="C147" s="199" t="s">
        <v>88</v>
      </c>
    </row>
    <row r="148" spans="1:3" ht="36" customHeight="1">
      <c r="A148" s="23">
        <v>118</v>
      </c>
      <c r="B148" s="23" t="s">
        <v>989</v>
      </c>
      <c r="C148" s="32" t="s">
        <v>990</v>
      </c>
    </row>
    <row r="149" spans="1:3" ht="18.75" customHeight="1">
      <c r="A149" s="168">
        <v>119</v>
      </c>
      <c r="B149" s="168"/>
      <c r="C149" s="200" t="s">
        <v>995</v>
      </c>
    </row>
    <row r="150" spans="1:3" ht="32.25" customHeight="1">
      <c r="A150" s="22" t="s">
        <v>152</v>
      </c>
      <c r="B150" s="23" t="s">
        <v>7</v>
      </c>
      <c r="C150" s="32" t="s">
        <v>153</v>
      </c>
    </row>
    <row r="151" spans="1:3" ht="22.5" customHeight="1">
      <c r="A151" s="22" t="s">
        <v>152</v>
      </c>
      <c r="B151" s="23" t="s">
        <v>9</v>
      </c>
      <c r="C151" s="32" t="s">
        <v>10</v>
      </c>
    </row>
    <row r="152" spans="1:3" s="13" customFormat="1" ht="66" customHeight="1">
      <c r="A152" s="23">
        <v>119</v>
      </c>
      <c r="B152" s="23" t="s">
        <v>43</v>
      </c>
      <c r="C152" s="24" t="s">
        <v>44</v>
      </c>
    </row>
    <row r="153" spans="1:3" ht="21" customHeight="1">
      <c r="A153" s="22" t="s">
        <v>152</v>
      </c>
      <c r="B153" s="23" t="s">
        <v>45</v>
      </c>
      <c r="C153" s="24" t="s">
        <v>46</v>
      </c>
    </row>
    <row r="154" spans="1:3" ht="21" customHeight="1">
      <c r="A154" s="22" t="s">
        <v>152</v>
      </c>
      <c r="B154" s="23" t="s">
        <v>47</v>
      </c>
      <c r="C154" s="24" t="s">
        <v>11</v>
      </c>
    </row>
    <row r="155" spans="1:3" ht="36" customHeight="1">
      <c r="A155" s="22" t="s">
        <v>152</v>
      </c>
      <c r="B155" s="23" t="s">
        <v>64</v>
      </c>
      <c r="C155" s="32" t="s">
        <v>65</v>
      </c>
    </row>
    <row r="156" spans="1:3" ht="33" customHeight="1">
      <c r="A156" s="23">
        <v>119</v>
      </c>
      <c r="B156" s="23" t="s">
        <v>66</v>
      </c>
      <c r="C156" s="32" t="s">
        <v>67</v>
      </c>
    </row>
    <row r="157" spans="1:3" s="17" customFormat="1" ht="47.25" customHeight="1">
      <c r="A157" s="22" t="s">
        <v>152</v>
      </c>
      <c r="B157" s="23" t="s">
        <v>154</v>
      </c>
      <c r="C157" s="88" t="s">
        <v>1008</v>
      </c>
    </row>
    <row r="158" spans="1:3" s="13" customFormat="1" ht="25.5" customHeight="1">
      <c r="A158" s="22" t="s">
        <v>152</v>
      </c>
      <c r="B158" s="23" t="s">
        <v>15</v>
      </c>
      <c r="C158" s="32" t="s">
        <v>16</v>
      </c>
    </row>
    <row r="159" spans="1:3" ht="33" customHeight="1">
      <c r="A159" s="22" t="s">
        <v>152</v>
      </c>
      <c r="B159" s="23" t="s">
        <v>50</v>
      </c>
      <c r="C159" s="32" t="s">
        <v>51</v>
      </c>
    </row>
    <row r="160" spans="1:3" ht="24.75" customHeight="1">
      <c r="A160" s="22" t="s">
        <v>152</v>
      </c>
      <c r="B160" s="23" t="s">
        <v>75</v>
      </c>
      <c r="C160" s="24" t="s">
        <v>76</v>
      </c>
    </row>
    <row r="161" spans="1:3" ht="51" customHeight="1">
      <c r="A161" s="22" t="s">
        <v>152</v>
      </c>
      <c r="B161" s="23" t="s">
        <v>52</v>
      </c>
      <c r="C161" s="32" t="s">
        <v>31</v>
      </c>
    </row>
    <row r="162" spans="1:3" ht="48" customHeight="1">
      <c r="A162" s="22" t="s">
        <v>152</v>
      </c>
      <c r="B162" s="23" t="s">
        <v>28</v>
      </c>
      <c r="C162" s="32" t="s">
        <v>29</v>
      </c>
    </row>
    <row r="163" spans="1:3" ht="36" customHeight="1">
      <c r="A163" s="22" t="s">
        <v>152</v>
      </c>
      <c r="B163" s="23" t="s">
        <v>30</v>
      </c>
      <c r="C163" s="32" t="s">
        <v>149</v>
      </c>
    </row>
    <row r="164" spans="1:3" ht="33" customHeight="1">
      <c r="A164" s="22" t="s">
        <v>152</v>
      </c>
      <c r="B164" s="23" t="s">
        <v>32</v>
      </c>
      <c r="C164" s="32" t="s">
        <v>33</v>
      </c>
    </row>
    <row r="165" spans="1:3" ht="34.5" customHeight="1">
      <c r="A165" s="23">
        <v>119</v>
      </c>
      <c r="B165" s="23" t="s">
        <v>989</v>
      </c>
      <c r="C165" s="32" t="s">
        <v>990</v>
      </c>
    </row>
    <row r="166" spans="1:3" ht="33.75" customHeight="1">
      <c r="A166" s="168">
        <v>120</v>
      </c>
      <c r="B166" s="23"/>
      <c r="C166" s="37" t="s">
        <v>155</v>
      </c>
    </row>
    <row r="167" spans="1:3" ht="22.5" customHeight="1">
      <c r="A167" s="23">
        <v>120</v>
      </c>
      <c r="B167" s="23" t="s">
        <v>9</v>
      </c>
      <c r="C167" s="32" t="s">
        <v>10</v>
      </c>
    </row>
    <row r="168" spans="1:3" s="13" customFormat="1" ht="68.25" customHeight="1">
      <c r="A168" s="23">
        <v>120</v>
      </c>
      <c r="B168" s="23" t="s">
        <v>43</v>
      </c>
      <c r="C168" s="24" t="s">
        <v>44</v>
      </c>
    </row>
    <row r="169" spans="1:3" ht="24.75" customHeight="1">
      <c r="A169" s="22" t="s">
        <v>156</v>
      </c>
      <c r="B169" s="23" t="s">
        <v>45</v>
      </c>
      <c r="C169" s="24" t="s">
        <v>46</v>
      </c>
    </row>
    <row r="170" spans="1:3" ht="51" customHeight="1">
      <c r="A170" s="23">
        <v>120</v>
      </c>
      <c r="B170" s="23" t="s">
        <v>146</v>
      </c>
      <c r="C170" s="32" t="s">
        <v>29</v>
      </c>
    </row>
    <row r="171" spans="1:3" ht="36" customHeight="1">
      <c r="A171" s="23">
        <v>120</v>
      </c>
      <c r="B171" s="23" t="s">
        <v>989</v>
      </c>
      <c r="C171" s="32" t="s">
        <v>990</v>
      </c>
    </row>
  </sheetData>
  <sheetProtection/>
  <mergeCells count="4">
    <mergeCell ref="A8:C8"/>
    <mergeCell ref="A9:C9"/>
    <mergeCell ref="A11:B11"/>
    <mergeCell ref="C11:C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8"/>
  <sheetViews>
    <sheetView zoomScalePageLayoutView="0" workbookViewId="0" topLeftCell="A1">
      <selection activeCell="E34" sqref="E34"/>
    </sheetView>
  </sheetViews>
  <sheetFormatPr defaultColWidth="10.140625" defaultRowHeight="15"/>
  <cols>
    <col min="1" max="1" width="3.8515625" style="378" customWidth="1"/>
    <col min="2" max="2" width="55.28125" style="379" customWidth="1"/>
    <col min="3" max="3" width="8.28125" style="379" hidden="1" customWidth="1"/>
    <col min="4" max="4" width="7.421875" style="379" customWidth="1"/>
    <col min="5" max="5" width="11.57421875" style="383" customWidth="1"/>
    <col min="6" max="6" width="10.421875" style="383" customWidth="1"/>
    <col min="7" max="8" width="10.28125" style="383" customWidth="1"/>
    <col min="9" max="9" width="40.57421875" style="384" customWidth="1"/>
    <col min="10" max="10" width="56.7109375" style="379" customWidth="1"/>
    <col min="11" max="11" width="20.57421875" style="307" hidden="1" customWidth="1"/>
    <col min="12" max="16384" width="10.140625" style="379" customWidth="1"/>
  </cols>
  <sheetData>
    <row r="1" spans="1:11" s="377" customFormat="1" ht="15.75">
      <c r="A1" s="297"/>
      <c r="B1" s="373"/>
      <c r="C1" s="373"/>
      <c r="D1" s="373"/>
      <c r="E1" s="374"/>
      <c r="F1" s="374"/>
      <c r="G1" s="374"/>
      <c r="H1" s="374"/>
      <c r="I1" s="375"/>
      <c r="J1" s="376" t="s">
        <v>0</v>
      </c>
      <c r="K1" s="420"/>
    </row>
    <row r="2" spans="1:11" s="377" customFormat="1" ht="15.75">
      <c r="A2" s="297"/>
      <c r="B2" s="373"/>
      <c r="C2" s="373"/>
      <c r="D2" s="373"/>
      <c r="E2" s="374"/>
      <c r="F2" s="374"/>
      <c r="G2" s="374"/>
      <c r="H2" s="374"/>
      <c r="I2" s="375"/>
      <c r="J2" s="376" t="s">
        <v>1247</v>
      </c>
      <c r="K2" s="420"/>
    </row>
    <row r="3" spans="1:11" s="377" customFormat="1" ht="15.75">
      <c r="A3" s="297"/>
      <c r="B3" s="373"/>
      <c r="C3" s="373"/>
      <c r="D3" s="373"/>
      <c r="E3" s="374"/>
      <c r="F3" s="374"/>
      <c r="G3" s="374"/>
      <c r="H3" s="374"/>
      <c r="I3" s="375"/>
      <c r="J3" s="376" t="s">
        <v>2</v>
      </c>
      <c r="K3" s="420"/>
    </row>
    <row r="4" spans="1:11" s="377" customFormat="1" ht="15.75">
      <c r="A4" s="297"/>
      <c r="B4" s="373"/>
      <c r="C4" s="373"/>
      <c r="D4" s="373"/>
      <c r="E4" s="374"/>
      <c r="F4" s="374"/>
      <c r="G4" s="374"/>
      <c r="H4" s="374"/>
      <c r="I4" s="375"/>
      <c r="J4" s="376" t="s">
        <v>1475</v>
      </c>
      <c r="K4" s="420"/>
    </row>
    <row r="5" spans="1:11" s="377" customFormat="1" ht="15.75">
      <c r="A5" s="297"/>
      <c r="B5" s="373"/>
      <c r="C5" s="373"/>
      <c r="D5" s="373"/>
      <c r="E5" s="374"/>
      <c r="F5" s="374"/>
      <c r="G5" s="374"/>
      <c r="H5" s="374"/>
      <c r="I5" s="375"/>
      <c r="J5" s="376" t="s">
        <v>1248</v>
      </c>
      <c r="K5" s="420"/>
    </row>
    <row r="6" spans="3:10" ht="15.75">
      <c r="C6" s="380"/>
      <c r="D6" s="380"/>
      <c r="E6" s="381"/>
      <c r="F6" s="381"/>
      <c r="G6" s="381"/>
      <c r="H6" s="381"/>
      <c r="I6" s="382"/>
      <c r="J6" s="380"/>
    </row>
    <row r="7" spans="1:10" ht="15" customHeight="1">
      <c r="A7" s="668" t="s">
        <v>1249</v>
      </c>
      <c r="B7" s="668"/>
      <c r="C7" s="668"/>
      <c r="D7" s="668"/>
      <c r="E7" s="668"/>
      <c r="F7" s="668"/>
      <c r="G7" s="668"/>
      <c r="H7" s="668"/>
      <c r="I7" s="668"/>
      <c r="J7" s="668"/>
    </row>
    <row r="9" spans="1:10" ht="15.75">
      <c r="A9" s="385"/>
      <c r="B9" s="386"/>
      <c r="C9" s="386"/>
      <c r="D9" s="386"/>
      <c r="E9" s="387"/>
      <c r="F9" s="388"/>
      <c r="G9" s="388"/>
      <c r="H9" s="388"/>
      <c r="I9" s="389"/>
      <c r="J9" s="390" t="s">
        <v>1250</v>
      </c>
    </row>
    <row r="10" spans="1:11" ht="15" customHeight="1">
      <c r="A10" s="669" t="s">
        <v>1251</v>
      </c>
      <c r="B10" s="669" t="s">
        <v>1252</v>
      </c>
      <c r="C10" s="669" t="s">
        <v>1253</v>
      </c>
      <c r="D10" s="666" t="s">
        <v>1254</v>
      </c>
      <c r="E10" s="670" t="s">
        <v>1255</v>
      </c>
      <c r="F10" s="671" t="s">
        <v>1256</v>
      </c>
      <c r="G10" s="673" t="s">
        <v>1257</v>
      </c>
      <c r="H10" s="674"/>
      <c r="I10" s="656" t="s">
        <v>1258</v>
      </c>
      <c r="J10" s="657"/>
      <c r="K10" s="666" t="s">
        <v>1349</v>
      </c>
    </row>
    <row r="11" spans="1:11" ht="30">
      <c r="A11" s="669"/>
      <c r="B11" s="669"/>
      <c r="C11" s="669"/>
      <c r="D11" s="667"/>
      <c r="E11" s="670"/>
      <c r="F11" s="672"/>
      <c r="G11" s="436" t="s">
        <v>1259</v>
      </c>
      <c r="H11" s="436" t="s">
        <v>1260</v>
      </c>
      <c r="I11" s="658"/>
      <c r="J11" s="659"/>
      <c r="K11" s="667"/>
    </row>
    <row r="12" spans="1:11" ht="15">
      <c r="A12" s="660"/>
      <c r="B12" s="660"/>
      <c r="C12" s="660"/>
      <c r="D12" s="660"/>
      <c r="E12" s="660"/>
      <c r="F12" s="660"/>
      <c r="G12" s="660"/>
      <c r="H12" s="660"/>
      <c r="I12" s="660"/>
      <c r="J12" s="660"/>
      <c r="K12" s="150"/>
    </row>
    <row r="13" spans="1:11" ht="15" customHeight="1">
      <c r="A13" s="639" t="s">
        <v>1261</v>
      </c>
      <c r="B13" s="647"/>
      <c r="C13" s="647"/>
      <c r="D13" s="647"/>
      <c r="E13" s="647"/>
      <c r="F13" s="647"/>
      <c r="G13" s="647"/>
      <c r="H13" s="647"/>
      <c r="I13" s="647"/>
      <c r="J13" s="648"/>
      <c r="K13" s="150"/>
    </row>
    <row r="14" spans="1:11" ht="15" customHeight="1">
      <c r="A14" s="661" t="s">
        <v>267</v>
      </c>
      <c r="B14" s="662"/>
      <c r="C14" s="662"/>
      <c r="D14" s="662"/>
      <c r="E14" s="662"/>
      <c r="F14" s="662"/>
      <c r="G14" s="662"/>
      <c r="H14" s="662"/>
      <c r="I14" s="662"/>
      <c r="J14" s="663"/>
      <c r="K14" s="150"/>
    </row>
    <row r="15" spans="1:11" ht="42" customHeight="1">
      <c r="A15" s="369">
        <v>1</v>
      </c>
      <c r="B15" s="367" t="s">
        <v>1262</v>
      </c>
      <c r="C15" s="391" t="s">
        <v>1263</v>
      </c>
      <c r="D15" s="392">
        <v>2017</v>
      </c>
      <c r="E15" s="393">
        <v>2123.9</v>
      </c>
      <c r="F15" s="394">
        <f>G15+H15</f>
        <v>2123.9</v>
      </c>
      <c r="G15" s="394">
        <f>500+406.9+1217</f>
        <v>2123.9</v>
      </c>
      <c r="H15" s="394"/>
      <c r="I15" s="664" t="s">
        <v>1367</v>
      </c>
      <c r="J15" s="665"/>
      <c r="K15" s="150"/>
    </row>
    <row r="16" spans="1:11" ht="25.5">
      <c r="A16" s="401">
        <v>2</v>
      </c>
      <c r="B16" s="285" t="s">
        <v>1264</v>
      </c>
      <c r="C16" s="395" t="s">
        <v>1263</v>
      </c>
      <c r="D16" s="395">
        <v>2017</v>
      </c>
      <c r="E16" s="396">
        <v>2500</v>
      </c>
      <c r="F16" s="394">
        <v>900</v>
      </c>
      <c r="G16" s="397">
        <v>900</v>
      </c>
      <c r="H16" s="397"/>
      <c r="I16" s="619" t="s">
        <v>1265</v>
      </c>
      <c r="J16" s="620"/>
      <c r="K16" s="150"/>
    </row>
    <row r="17" spans="1:11" ht="15">
      <c r="A17" s="401">
        <v>3</v>
      </c>
      <c r="B17" s="285" t="s">
        <v>1266</v>
      </c>
      <c r="C17" s="395" t="s">
        <v>1263</v>
      </c>
      <c r="D17" s="395">
        <v>2017</v>
      </c>
      <c r="E17" s="396">
        <v>700</v>
      </c>
      <c r="F17" s="394">
        <v>100</v>
      </c>
      <c r="G17" s="397">
        <v>100</v>
      </c>
      <c r="H17" s="397"/>
      <c r="I17" s="619" t="s">
        <v>1419</v>
      </c>
      <c r="J17" s="620"/>
      <c r="K17" s="150"/>
    </row>
    <row r="18" spans="1:11" ht="19.5" customHeight="1">
      <c r="A18" s="433">
        <v>4</v>
      </c>
      <c r="B18" s="367" t="s">
        <v>1267</v>
      </c>
      <c r="C18" s="398"/>
      <c r="D18" s="398">
        <v>2017</v>
      </c>
      <c r="E18" s="396">
        <f>998+2440.5</f>
        <v>3438.5</v>
      </c>
      <c r="F18" s="394">
        <f aca="true" t="shared" si="0" ref="F18:F27">G18+H18</f>
        <v>3438.5</v>
      </c>
      <c r="G18" s="463">
        <f>998+2440.5</f>
        <v>3438.5</v>
      </c>
      <c r="H18" s="397"/>
      <c r="I18" s="619" t="s">
        <v>1386</v>
      </c>
      <c r="J18" s="653"/>
      <c r="K18" s="150"/>
    </row>
    <row r="19" spans="1:11" ht="15" customHeight="1">
      <c r="A19" s="654">
        <v>5</v>
      </c>
      <c r="B19" s="654" t="s">
        <v>1268</v>
      </c>
      <c r="C19" s="617" t="s">
        <v>1263</v>
      </c>
      <c r="D19" s="617">
        <v>2017</v>
      </c>
      <c r="E19" s="396">
        <v>1800</v>
      </c>
      <c r="F19" s="394">
        <v>0</v>
      </c>
      <c r="G19" s="397">
        <v>0</v>
      </c>
      <c r="H19" s="397"/>
      <c r="I19" s="619"/>
      <c r="J19" s="620"/>
      <c r="K19" s="150"/>
    </row>
    <row r="20" spans="1:11" ht="15" customHeight="1">
      <c r="A20" s="655"/>
      <c r="B20" s="655"/>
      <c r="C20" s="618"/>
      <c r="D20" s="618"/>
      <c r="E20" s="396">
        <v>1000</v>
      </c>
      <c r="F20" s="394">
        <f t="shared" si="0"/>
        <v>500</v>
      </c>
      <c r="G20" s="397">
        <v>500</v>
      </c>
      <c r="H20" s="397"/>
      <c r="I20" s="619" t="s">
        <v>1269</v>
      </c>
      <c r="J20" s="620"/>
      <c r="K20" s="150"/>
    </row>
    <row r="21" spans="1:11" ht="25.5">
      <c r="A21" s="486">
        <v>6</v>
      </c>
      <c r="B21" s="486" t="s">
        <v>1420</v>
      </c>
      <c r="C21" s="487"/>
      <c r="D21" s="487">
        <v>2017</v>
      </c>
      <c r="E21" s="396">
        <v>1000</v>
      </c>
      <c r="F21" s="394">
        <v>1000</v>
      </c>
      <c r="G21" s="397">
        <v>1000</v>
      </c>
      <c r="H21" s="397"/>
      <c r="I21" s="619" t="s">
        <v>1421</v>
      </c>
      <c r="J21" s="620"/>
      <c r="K21" s="150"/>
    </row>
    <row r="22" spans="1:11" ht="27.75" customHeight="1">
      <c r="A22" s="401">
        <v>7</v>
      </c>
      <c r="B22" s="285" t="s">
        <v>1270</v>
      </c>
      <c r="C22" s="395" t="s">
        <v>1263</v>
      </c>
      <c r="D22" s="395">
        <v>2017</v>
      </c>
      <c r="E22" s="396">
        <v>200</v>
      </c>
      <c r="F22" s="394">
        <f t="shared" si="0"/>
        <v>0</v>
      </c>
      <c r="G22" s="397">
        <v>0</v>
      </c>
      <c r="H22" s="397"/>
      <c r="I22" s="619" t="s">
        <v>1271</v>
      </c>
      <c r="J22" s="620"/>
      <c r="K22" s="150"/>
    </row>
    <row r="23" spans="1:11" ht="15" customHeight="1">
      <c r="A23" s="401">
        <v>8</v>
      </c>
      <c r="B23" s="285" t="s">
        <v>1381</v>
      </c>
      <c r="C23" s="395" t="s">
        <v>1263</v>
      </c>
      <c r="D23" s="395">
        <v>2017</v>
      </c>
      <c r="E23" s="317">
        <v>2957.6</v>
      </c>
      <c r="F23" s="394">
        <f t="shared" si="0"/>
        <v>2957.6</v>
      </c>
      <c r="G23" s="463">
        <f>500+2457.6</f>
        <v>2957.6</v>
      </c>
      <c r="H23" s="397"/>
      <c r="I23" s="619" t="s">
        <v>1374</v>
      </c>
      <c r="J23" s="620"/>
      <c r="K23" s="150"/>
    </row>
    <row r="24" spans="1:11" ht="15">
      <c r="A24" s="401">
        <v>8</v>
      </c>
      <c r="B24" s="285" t="s">
        <v>1272</v>
      </c>
      <c r="C24" s="395" t="s">
        <v>1263</v>
      </c>
      <c r="D24" s="395">
        <v>2017</v>
      </c>
      <c r="E24" s="396">
        <v>1500</v>
      </c>
      <c r="F24" s="394">
        <f t="shared" si="0"/>
        <v>1200</v>
      </c>
      <c r="G24" s="397">
        <v>1200</v>
      </c>
      <c r="H24" s="397"/>
      <c r="I24" s="619" t="s">
        <v>1273</v>
      </c>
      <c r="J24" s="620"/>
      <c r="K24" s="150"/>
    </row>
    <row r="25" spans="1:11" ht="15" customHeight="1">
      <c r="A25" s="401">
        <v>9</v>
      </c>
      <c r="B25" s="285" t="s">
        <v>1274</v>
      </c>
      <c r="C25" s="395" t="s">
        <v>1275</v>
      </c>
      <c r="D25" s="395">
        <v>2017</v>
      </c>
      <c r="E25" s="396">
        <v>1500</v>
      </c>
      <c r="F25" s="394">
        <f t="shared" si="0"/>
        <v>1200</v>
      </c>
      <c r="G25" s="397">
        <v>1200</v>
      </c>
      <c r="H25" s="397"/>
      <c r="I25" s="619" t="s">
        <v>1276</v>
      </c>
      <c r="J25" s="620"/>
      <c r="K25" s="150"/>
    </row>
    <row r="26" spans="1:11" ht="15">
      <c r="A26" s="401">
        <v>10</v>
      </c>
      <c r="B26" s="285" t="s">
        <v>1277</v>
      </c>
      <c r="C26" s="395" t="s">
        <v>1263</v>
      </c>
      <c r="D26" s="395">
        <v>2017</v>
      </c>
      <c r="E26" s="396">
        <v>300</v>
      </c>
      <c r="F26" s="394">
        <f t="shared" si="0"/>
        <v>257.4</v>
      </c>
      <c r="G26" s="397">
        <v>257.4</v>
      </c>
      <c r="H26" s="397"/>
      <c r="I26" s="619" t="s">
        <v>1278</v>
      </c>
      <c r="J26" s="620"/>
      <c r="K26" s="150"/>
    </row>
    <row r="27" spans="1:11" ht="15">
      <c r="A27" s="401">
        <v>11</v>
      </c>
      <c r="B27" s="285" t="s">
        <v>1279</v>
      </c>
      <c r="C27" s="395" t="s">
        <v>1263</v>
      </c>
      <c r="D27" s="395">
        <v>2017</v>
      </c>
      <c r="E27" s="396">
        <v>500</v>
      </c>
      <c r="F27" s="394">
        <f t="shared" si="0"/>
        <v>0</v>
      </c>
      <c r="G27" s="397">
        <v>0</v>
      </c>
      <c r="H27" s="397"/>
      <c r="I27" s="619" t="s">
        <v>1280</v>
      </c>
      <c r="J27" s="620"/>
      <c r="K27" s="150"/>
    </row>
    <row r="28" spans="1:11" ht="15" customHeight="1">
      <c r="A28" s="401"/>
      <c r="B28" s="415" t="s">
        <v>1281</v>
      </c>
      <c r="C28" s="399"/>
      <c r="D28" s="399"/>
      <c r="E28" s="400">
        <f>SUM(E15:E27)</f>
        <v>19520</v>
      </c>
      <c r="F28" s="400">
        <f>SUM(F15:F27)</f>
        <v>13677.4</v>
      </c>
      <c r="G28" s="400">
        <f>SUM(G15:G27)</f>
        <v>13677.4</v>
      </c>
      <c r="H28" s="400">
        <f>SUM(H15:H27)</f>
        <v>0</v>
      </c>
      <c r="I28" s="621"/>
      <c r="J28" s="622"/>
      <c r="K28" s="150"/>
    </row>
    <row r="29" spans="1:11" ht="15" customHeight="1">
      <c r="A29" s="623" t="s">
        <v>1282</v>
      </c>
      <c r="B29" s="624"/>
      <c r="C29" s="624"/>
      <c r="D29" s="624"/>
      <c r="E29" s="624"/>
      <c r="F29" s="624"/>
      <c r="G29" s="624"/>
      <c r="H29" s="624"/>
      <c r="I29" s="624"/>
      <c r="J29" s="625"/>
      <c r="K29" s="150"/>
    </row>
    <row r="30" spans="1:11" ht="15">
      <c r="A30" s="654">
        <v>12</v>
      </c>
      <c r="B30" s="615" t="s">
        <v>1283</v>
      </c>
      <c r="C30" s="437"/>
      <c r="D30" s="617">
        <v>2017</v>
      </c>
      <c r="E30" s="396">
        <v>1500</v>
      </c>
      <c r="F30" s="394">
        <f aca="true" t="shared" si="1" ref="F30:F45">G30+H30</f>
        <v>1500</v>
      </c>
      <c r="G30" s="397">
        <v>1500</v>
      </c>
      <c r="H30" s="437"/>
      <c r="I30" s="619" t="s">
        <v>1284</v>
      </c>
      <c r="J30" s="620"/>
      <c r="K30" s="150"/>
    </row>
    <row r="31" spans="1:11" ht="18.75" customHeight="1">
      <c r="A31" s="655"/>
      <c r="B31" s="616"/>
      <c r="C31" s="437"/>
      <c r="D31" s="618"/>
      <c r="E31" s="396">
        <v>1000</v>
      </c>
      <c r="F31" s="394">
        <f t="shared" si="1"/>
        <v>0</v>
      </c>
      <c r="G31" s="397">
        <v>0</v>
      </c>
      <c r="H31" s="437"/>
      <c r="I31" s="619" t="s">
        <v>1285</v>
      </c>
      <c r="J31" s="620"/>
      <c r="K31" s="150"/>
    </row>
    <row r="32" spans="1:11" ht="18.75" customHeight="1">
      <c r="A32" s="401">
        <v>13</v>
      </c>
      <c r="B32" s="285" t="s">
        <v>1286</v>
      </c>
      <c r="C32" s="437"/>
      <c r="D32" s="395">
        <v>2017</v>
      </c>
      <c r="E32" s="396">
        <v>322.6</v>
      </c>
      <c r="F32" s="394">
        <f t="shared" si="1"/>
        <v>322.6</v>
      </c>
      <c r="G32" s="397">
        <v>322.6</v>
      </c>
      <c r="H32" s="437"/>
      <c r="I32" s="619" t="s">
        <v>1287</v>
      </c>
      <c r="J32" s="620"/>
      <c r="K32" s="150"/>
    </row>
    <row r="33" spans="1:11" ht="18" customHeight="1">
      <c r="A33" s="401">
        <v>14</v>
      </c>
      <c r="B33" s="285" t="s">
        <v>1376</v>
      </c>
      <c r="C33" s="437"/>
      <c r="D33" s="395">
        <v>2017</v>
      </c>
      <c r="E33" s="396">
        <v>400</v>
      </c>
      <c r="F33" s="394">
        <f t="shared" si="1"/>
        <v>400</v>
      </c>
      <c r="G33" s="397">
        <v>400</v>
      </c>
      <c r="H33" s="437"/>
      <c r="I33" s="434" t="s">
        <v>1377</v>
      </c>
      <c r="J33" s="447"/>
      <c r="K33" s="150"/>
    </row>
    <row r="34" spans="1:11" ht="26.25" customHeight="1">
      <c r="A34" s="401">
        <v>15</v>
      </c>
      <c r="B34" s="285" t="s">
        <v>1288</v>
      </c>
      <c r="C34" s="437"/>
      <c r="D34" s="395">
        <v>2017</v>
      </c>
      <c r="E34" s="396">
        <v>1350</v>
      </c>
      <c r="F34" s="394">
        <f t="shared" si="1"/>
        <v>1350</v>
      </c>
      <c r="G34" s="397">
        <f>500+850</f>
        <v>1350</v>
      </c>
      <c r="H34" s="437"/>
      <c r="I34" s="619" t="s">
        <v>1375</v>
      </c>
      <c r="J34" s="620"/>
      <c r="K34" s="150"/>
    </row>
    <row r="35" spans="1:11" ht="30" customHeight="1">
      <c r="A35" s="401">
        <v>16</v>
      </c>
      <c r="B35" s="285" t="s">
        <v>1289</v>
      </c>
      <c r="C35" s="395" t="s">
        <v>1290</v>
      </c>
      <c r="D35" s="395">
        <v>2017</v>
      </c>
      <c r="E35" s="396">
        <v>2210</v>
      </c>
      <c r="F35" s="397">
        <v>2210</v>
      </c>
      <c r="G35" s="397">
        <v>2210</v>
      </c>
      <c r="H35" s="397"/>
      <c r="I35" s="619" t="s">
        <v>1422</v>
      </c>
      <c r="J35" s="620"/>
      <c r="K35" s="150"/>
    </row>
    <row r="36" spans="1:11" ht="31.5" customHeight="1">
      <c r="A36" s="401">
        <v>17</v>
      </c>
      <c r="B36" s="285" t="s">
        <v>1291</v>
      </c>
      <c r="C36" s="395" t="s">
        <v>1290</v>
      </c>
      <c r="D36" s="395">
        <v>2017</v>
      </c>
      <c r="E36" s="396">
        <v>45623.3</v>
      </c>
      <c r="F36" s="397">
        <f t="shared" si="1"/>
        <v>45623.3</v>
      </c>
      <c r="G36" s="397">
        <v>4960</v>
      </c>
      <c r="H36" s="397">
        <v>40663.3</v>
      </c>
      <c r="I36" s="619" t="s">
        <v>1423</v>
      </c>
      <c r="J36" s="620"/>
      <c r="K36" s="150"/>
    </row>
    <row r="37" spans="1:11" ht="21.75" customHeight="1">
      <c r="A37" s="401">
        <v>18</v>
      </c>
      <c r="B37" s="285" t="s">
        <v>1292</v>
      </c>
      <c r="C37" s="395" t="s">
        <v>1290</v>
      </c>
      <c r="D37" s="395">
        <v>2017</v>
      </c>
      <c r="E37" s="396">
        <v>60472.6</v>
      </c>
      <c r="F37" s="397">
        <f>G37+H37</f>
        <v>60472.6</v>
      </c>
      <c r="G37" s="397">
        <v>8000</v>
      </c>
      <c r="H37" s="397">
        <v>52472.6</v>
      </c>
      <c r="I37" s="619" t="s">
        <v>1293</v>
      </c>
      <c r="J37" s="620"/>
      <c r="K37" s="150"/>
    </row>
    <row r="38" spans="1:11" ht="18" customHeight="1">
      <c r="A38" s="401">
        <v>19</v>
      </c>
      <c r="B38" s="285" t="s">
        <v>1294</v>
      </c>
      <c r="C38" s="395"/>
      <c r="D38" s="395">
        <v>2017</v>
      </c>
      <c r="E38" s="396">
        <v>3494.4</v>
      </c>
      <c r="F38" s="397">
        <f t="shared" si="1"/>
        <v>3494.4</v>
      </c>
      <c r="G38" s="397">
        <f>2494.4+1000</f>
        <v>3494.4</v>
      </c>
      <c r="H38" s="397"/>
      <c r="I38" s="619" t="s">
        <v>1373</v>
      </c>
      <c r="J38" s="620"/>
      <c r="K38" s="150"/>
    </row>
    <row r="39" spans="1:11" ht="18" customHeight="1">
      <c r="A39" s="401">
        <v>20</v>
      </c>
      <c r="B39" s="285" t="s">
        <v>1350</v>
      </c>
      <c r="C39" s="395"/>
      <c r="D39" s="395">
        <v>2017</v>
      </c>
      <c r="E39" s="396">
        <v>99.7</v>
      </c>
      <c r="F39" s="397">
        <f t="shared" si="1"/>
        <v>99.7</v>
      </c>
      <c r="G39" s="397">
        <f>99.7</f>
        <v>99.7</v>
      </c>
      <c r="H39" s="397"/>
      <c r="I39" s="619" t="s">
        <v>1351</v>
      </c>
      <c r="J39" s="653"/>
      <c r="K39" s="150"/>
    </row>
    <row r="40" spans="1:11" ht="18" customHeight="1">
      <c r="A40" s="401">
        <v>21</v>
      </c>
      <c r="B40" s="285" t="s">
        <v>1295</v>
      </c>
      <c r="C40" s="395" t="s">
        <v>1290</v>
      </c>
      <c r="D40" s="395">
        <v>2017</v>
      </c>
      <c r="E40" s="396">
        <v>200</v>
      </c>
      <c r="F40" s="397">
        <f t="shared" si="1"/>
        <v>200</v>
      </c>
      <c r="G40" s="397">
        <v>200</v>
      </c>
      <c r="H40" s="397"/>
      <c r="I40" s="619" t="s">
        <v>1271</v>
      </c>
      <c r="J40" s="620"/>
      <c r="K40" s="150"/>
    </row>
    <row r="41" spans="1:11" ht="21.75" customHeight="1">
      <c r="A41" s="401">
        <v>22</v>
      </c>
      <c r="B41" s="150" t="s">
        <v>1378</v>
      </c>
      <c r="C41" s="395"/>
      <c r="D41" s="395">
        <v>2017</v>
      </c>
      <c r="E41" s="396">
        <v>493.8</v>
      </c>
      <c r="F41" s="397">
        <f t="shared" si="1"/>
        <v>493.8</v>
      </c>
      <c r="G41" s="396">
        <v>493.8</v>
      </c>
      <c r="H41" s="397"/>
      <c r="I41" s="434" t="s">
        <v>1379</v>
      </c>
      <c r="J41" s="447"/>
      <c r="K41" s="150"/>
    </row>
    <row r="42" spans="1:11" ht="21" customHeight="1">
      <c r="A42" s="93">
        <v>23</v>
      </c>
      <c r="B42" s="150" t="s">
        <v>1296</v>
      </c>
      <c r="C42" s="395" t="s">
        <v>1290</v>
      </c>
      <c r="D42" s="395">
        <v>2017</v>
      </c>
      <c r="E42" s="396">
        <v>1550</v>
      </c>
      <c r="F42" s="397">
        <f t="shared" si="1"/>
        <v>1550</v>
      </c>
      <c r="G42" s="397">
        <f>1000+550</f>
        <v>1550</v>
      </c>
      <c r="H42" s="397"/>
      <c r="I42" s="619" t="s">
        <v>1297</v>
      </c>
      <c r="J42" s="620"/>
      <c r="K42" s="150"/>
    </row>
    <row r="43" spans="1:11" ht="21.75" customHeight="1">
      <c r="A43" s="401">
        <v>24</v>
      </c>
      <c r="B43" s="285" t="s">
        <v>1298</v>
      </c>
      <c r="C43" s="395" t="s">
        <v>1290</v>
      </c>
      <c r="D43" s="395">
        <v>2017</v>
      </c>
      <c r="E43" s="396">
        <v>2000</v>
      </c>
      <c r="F43" s="397">
        <f t="shared" si="1"/>
        <v>0</v>
      </c>
      <c r="G43" s="397">
        <v>0</v>
      </c>
      <c r="H43" s="397"/>
      <c r="I43" s="619" t="s">
        <v>1297</v>
      </c>
      <c r="J43" s="620"/>
      <c r="K43" s="150"/>
    </row>
    <row r="44" spans="1:11" ht="15">
      <c r="A44" s="401">
        <v>25</v>
      </c>
      <c r="B44" s="285" t="s">
        <v>1299</v>
      </c>
      <c r="C44" s="395" t="s">
        <v>1290</v>
      </c>
      <c r="D44" s="395">
        <v>2017</v>
      </c>
      <c r="E44" s="396">
        <v>1200</v>
      </c>
      <c r="F44" s="397">
        <f t="shared" si="1"/>
        <v>700</v>
      </c>
      <c r="G44" s="397">
        <v>700</v>
      </c>
      <c r="H44" s="397"/>
      <c r="I44" s="619" t="s">
        <v>1300</v>
      </c>
      <c r="J44" s="620"/>
      <c r="K44" s="150"/>
    </row>
    <row r="45" spans="1:11" ht="15">
      <c r="A45" s="401">
        <v>26</v>
      </c>
      <c r="B45" s="285" t="s">
        <v>1301</v>
      </c>
      <c r="C45" s="395" t="s">
        <v>1290</v>
      </c>
      <c r="D45" s="395">
        <v>2017</v>
      </c>
      <c r="E45" s="396">
        <v>500</v>
      </c>
      <c r="F45" s="397">
        <f t="shared" si="1"/>
        <v>0</v>
      </c>
      <c r="G45" s="397">
        <v>0</v>
      </c>
      <c r="H45" s="397"/>
      <c r="I45" s="619" t="s">
        <v>1302</v>
      </c>
      <c r="J45" s="620"/>
      <c r="K45" s="150"/>
    </row>
    <row r="46" spans="1:11" ht="15" customHeight="1">
      <c r="A46" s="401"/>
      <c r="B46" s="415" t="s">
        <v>1303</v>
      </c>
      <c r="C46" s="399"/>
      <c r="D46" s="399"/>
      <c r="E46" s="400">
        <f>SUM(E30:E45)</f>
        <v>122416.4</v>
      </c>
      <c r="F46" s="400">
        <f>SUM(F30:F45)</f>
        <v>118416.4</v>
      </c>
      <c r="G46" s="400">
        <f>SUM(G30:G45)</f>
        <v>25280.5</v>
      </c>
      <c r="H46" s="400">
        <f>SUM(H30:H45)</f>
        <v>93135.9</v>
      </c>
      <c r="I46" s="621"/>
      <c r="J46" s="622"/>
      <c r="K46" s="150"/>
    </row>
    <row r="47" spans="1:11" ht="15">
      <c r="A47" s="623" t="s">
        <v>268</v>
      </c>
      <c r="B47" s="624"/>
      <c r="C47" s="624"/>
      <c r="D47" s="624"/>
      <c r="E47" s="624"/>
      <c r="F47" s="624"/>
      <c r="G47" s="624"/>
      <c r="H47" s="624"/>
      <c r="I47" s="624"/>
      <c r="J47" s="625"/>
      <c r="K47" s="150"/>
    </row>
    <row r="48" spans="1:11" ht="25.5">
      <c r="A48" s="401">
        <v>27</v>
      </c>
      <c r="B48" s="401" t="s">
        <v>1304</v>
      </c>
      <c r="C48" s="395" t="s">
        <v>1305</v>
      </c>
      <c r="D48" s="395">
        <v>2017</v>
      </c>
      <c r="E48" s="402">
        <v>1500</v>
      </c>
      <c r="F48" s="403">
        <f>G48+H48</f>
        <v>1500</v>
      </c>
      <c r="G48" s="403">
        <v>1500</v>
      </c>
      <c r="H48" s="403"/>
      <c r="I48" s="619" t="s">
        <v>1306</v>
      </c>
      <c r="J48" s="620"/>
      <c r="K48" s="150"/>
    </row>
    <row r="49" spans="1:11" ht="25.5">
      <c r="A49" s="401">
        <v>28</v>
      </c>
      <c r="B49" s="404" t="s">
        <v>1307</v>
      </c>
      <c r="C49" s="395" t="s">
        <v>1290</v>
      </c>
      <c r="D49" s="395">
        <v>2017</v>
      </c>
      <c r="E49" s="402">
        <v>500</v>
      </c>
      <c r="F49" s="403">
        <f>G49+H49</f>
        <v>0</v>
      </c>
      <c r="G49" s="403"/>
      <c r="H49" s="403"/>
      <c r="I49" s="626" t="s">
        <v>1308</v>
      </c>
      <c r="J49" s="627"/>
      <c r="K49" s="150"/>
    </row>
    <row r="50" spans="1:11" ht="15">
      <c r="A50" s="401"/>
      <c r="B50" s="283" t="s">
        <v>1303</v>
      </c>
      <c r="C50" s="395"/>
      <c r="D50" s="395"/>
      <c r="E50" s="407">
        <f>E48+E49</f>
        <v>2000</v>
      </c>
      <c r="F50" s="407">
        <f>F48+F49</f>
        <v>1500</v>
      </c>
      <c r="G50" s="407">
        <f>G48+G49</f>
        <v>1500</v>
      </c>
      <c r="H50" s="407">
        <f>H48+H49</f>
        <v>0</v>
      </c>
      <c r="I50" s="649"/>
      <c r="J50" s="650"/>
      <c r="K50" s="150"/>
    </row>
    <row r="51" spans="1:11" ht="15" customHeight="1">
      <c r="A51" s="434"/>
      <c r="B51" s="438" t="s">
        <v>1309</v>
      </c>
      <c r="C51" s="408"/>
      <c r="D51" s="408"/>
      <c r="E51" s="409">
        <f>E50+E46+E28</f>
        <v>143936.4</v>
      </c>
      <c r="F51" s="407">
        <f>F50+F46+F28</f>
        <v>133593.8</v>
      </c>
      <c r="G51" s="407">
        <f>G50+G46+G28</f>
        <v>40457.9</v>
      </c>
      <c r="H51" s="407">
        <f>H50+H46+H28</f>
        <v>93135.9</v>
      </c>
      <c r="I51" s="651"/>
      <c r="J51" s="652"/>
      <c r="K51" s="150"/>
    </row>
    <row r="52" spans="1:11" ht="15" customHeight="1">
      <c r="A52" s="639" t="s">
        <v>1310</v>
      </c>
      <c r="B52" s="647"/>
      <c r="C52" s="647"/>
      <c r="D52" s="647"/>
      <c r="E52" s="647"/>
      <c r="F52" s="647"/>
      <c r="G52" s="647"/>
      <c r="H52" s="647"/>
      <c r="I52" s="647"/>
      <c r="J52" s="648"/>
      <c r="K52" s="150"/>
    </row>
    <row r="53" spans="1:11" ht="15" customHeight="1">
      <c r="A53" s="623" t="s">
        <v>269</v>
      </c>
      <c r="B53" s="624"/>
      <c r="C53" s="624"/>
      <c r="D53" s="624"/>
      <c r="E53" s="624"/>
      <c r="F53" s="624"/>
      <c r="G53" s="624"/>
      <c r="H53" s="624"/>
      <c r="I53" s="624"/>
      <c r="J53" s="625"/>
      <c r="K53" s="150"/>
    </row>
    <row r="54" spans="1:11" ht="15">
      <c r="A54" s="434">
        <v>29</v>
      </c>
      <c r="B54" s="401" t="s">
        <v>1311</v>
      </c>
      <c r="C54" s="395" t="s">
        <v>1312</v>
      </c>
      <c r="D54" s="439">
        <v>2017</v>
      </c>
      <c r="E54" s="402">
        <v>170</v>
      </c>
      <c r="F54" s="403">
        <f>G54+H54</f>
        <v>170</v>
      </c>
      <c r="G54" s="403">
        <v>170</v>
      </c>
      <c r="H54" s="403"/>
      <c r="I54" s="619" t="s">
        <v>1313</v>
      </c>
      <c r="J54" s="620"/>
      <c r="K54" s="150"/>
    </row>
    <row r="55" spans="1:11" ht="21" customHeight="1">
      <c r="A55" s="401">
        <v>30</v>
      </c>
      <c r="B55" s="404" t="s">
        <v>1465</v>
      </c>
      <c r="C55" s="395" t="s">
        <v>1290</v>
      </c>
      <c r="D55" s="395">
        <v>2017</v>
      </c>
      <c r="E55" s="402">
        <v>1800</v>
      </c>
      <c r="F55" s="403">
        <f aca="true" t="shared" si="2" ref="F55:F60">G55+H55</f>
        <v>800</v>
      </c>
      <c r="G55" s="403">
        <v>800</v>
      </c>
      <c r="H55" s="403"/>
      <c r="I55" s="619" t="s">
        <v>1452</v>
      </c>
      <c r="J55" s="620"/>
      <c r="K55" s="150"/>
    </row>
    <row r="56" spans="1:11" ht="15" customHeight="1">
      <c r="A56" s="401">
        <v>31</v>
      </c>
      <c r="B56" s="410" t="s">
        <v>1314</v>
      </c>
      <c r="C56" s="395" t="s">
        <v>1290</v>
      </c>
      <c r="D56" s="395">
        <v>2017</v>
      </c>
      <c r="E56" s="402">
        <v>3330</v>
      </c>
      <c r="F56" s="403">
        <f t="shared" si="2"/>
        <v>1652</v>
      </c>
      <c r="G56" s="403">
        <f>1500+152</f>
        <v>1652</v>
      </c>
      <c r="H56" s="403"/>
      <c r="I56" s="626" t="s">
        <v>1315</v>
      </c>
      <c r="J56" s="627"/>
      <c r="K56" s="150"/>
    </row>
    <row r="57" spans="1:11" ht="15" customHeight="1">
      <c r="A57" s="401">
        <v>32</v>
      </c>
      <c r="B57" s="401" t="s">
        <v>1316</v>
      </c>
      <c r="C57" s="395" t="s">
        <v>1290</v>
      </c>
      <c r="D57" s="395">
        <v>2017</v>
      </c>
      <c r="E57" s="402">
        <v>1600</v>
      </c>
      <c r="F57" s="403">
        <f t="shared" si="2"/>
        <v>245.7</v>
      </c>
      <c r="G57" s="403">
        <v>245.7</v>
      </c>
      <c r="H57" s="403"/>
      <c r="I57" s="619" t="s">
        <v>1368</v>
      </c>
      <c r="J57" s="620"/>
      <c r="K57" s="150"/>
    </row>
    <row r="58" spans="1:11" ht="15" customHeight="1">
      <c r="A58" s="401">
        <v>33</v>
      </c>
      <c r="B58" s="93" t="s">
        <v>1317</v>
      </c>
      <c r="C58" s="395" t="s">
        <v>1290</v>
      </c>
      <c r="D58" s="395">
        <v>2017</v>
      </c>
      <c r="E58" s="402">
        <v>4500</v>
      </c>
      <c r="F58" s="403">
        <f t="shared" si="2"/>
        <v>1848</v>
      </c>
      <c r="G58" s="403">
        <f>2000-152</f>
        <v>1848</v>
      </c>
      <c r="H58" s="403"/>
      <c r="I58" s="626" t="s">
        <v>1318</v>
      </c>
      <c r="J58" s="627"/>
      <c r="K58" s="150"/>
    </row>
    <row r="59" spans="1:11" ht="15" customHeight="1">
      <c r="A59" s="401">
        <v>34</v>
      </c>
      <c r="B59" s="93" t="s">
        <v>1319</v>
      </c>
      <c r="C59" s="395" t="s">
        <v>1290</v>
      </c>
      <c r="D59" s="395">
        <v>2017</v>
      </c>
      <c r="E59" s="402">
        <v>1100</v>
      </c>
      <c r="F59" s="403">
        <f t="shared" si="2"/>
        <v>400</v>
      </c>
      <c r="G59" s="403">
        <v>400</v>
      </c>
      <c r="H59" s="403"/>
      <c r="I59" s="626" t="s">
        <v>1320</v>
      </c>
      <c r="J59" s="627"/>
      <c r="K59" s="150"/>
    </row>
    <row r="60" spans="1:11" ht="15">
      <c r="A60" s="401">
        <v>35</v>
      </c>
      <c r="B60" s="93" t="s">
        <v>1321</v>
      </c>
      <c r="C60" s="395" t="s">
        <v>1290</v>
      </c>
      <c r="D60" s="395">
        <v>2017</v>
      </c>
      <c r="E60" s="402">
        <v>1252</v>
      </c>
      <c r="F60" s="403">
        <f t="shared" si="2"/>
        <v>500</v>
      </c>
      <c r="G60" s="403">
        <v>500</v>
      </c>
      <c r="H60" s="403"/>
      <c r="I60" s="619" t="s">
        <v>1322</v>
      </c>
      <c r="J60" s="620"/>
      <c r="K60" s="150"/>
    </row>
    <row r="61" spans="1:11" ht="15">
      <c r="A61" s="401"/>
      <c r="B61" s="93" t="s">
        <v>1323</v>
      </c>
      <c r="C61" s="395"/>
      <c r="D61" s="395"/>
      <c r="E61" s="411">
        <f>SUM(E54:E60)</f>
        <v>13752</v>
      </c>
      <c r="F61" s="411">
        <f>SUM(F54:F60)</f>
        <v>5615.7</v>
      </c>
      <c r="G61" s="411">
        <f>SUM(G54:G60)</f>
        <v>5615.7</v>
      </c>
      <c r="H61" s="411">
        <f>SUM(H54:H60)</f>
        <v>0</v>
      </c>
      <c r="I61" s="642"/>
      <c r="J61" s="643"/>
      <c r="K61" s="150"/>
    </row>
    <row r="62" spans="1:11" ht="15" customHeight="1">
      <c r="A62" s="401"/>
      <c r="B62" s="415" t="s">
        <v>1309</v>
      </c>
      <c r="C62" s="395"/>
      <c r="D62" s="395"/>
      <c r="E62" s="412">
        <f>E61</f>
        <v>13752</v>
      </c>
      <c r="F62" s="412">
        <f>F61</f>
        <v>5615.7</v>
      </c>
      <c r="G62" s="412">
        <f>G61</f>
        <v>5615.7</v>
      </c>
      <c r="H62" s="412">
        <f>H61</f>
        <v>0</v>
      </c>
      <c r="I62" s="606"/>
      <c r="J62" s="607"/>
      <c r="K62" s="150"/>
    </row>
    <row r="63" spans="1:11" ht="15" customHeight="1">
      <c r="A63" s="434"/>
      <c r="B63" s="644" t="s">
        <v>423</v>
      </c>
      <c r="C63" s="645"/>
      <c r="D63" s="645"/>
      <c r="E63" s="645"/>
      <c r="F63" s="645"/>
      <c r="G63" s="645"/>
      <c r="H63" s="645"/>
      <c r="I63" s="645"/>
      <c r="J63" s="646"/>
      <c r="K63" s="150"/>
    </row>
    <row r="64" spans="1:11" ht="15">
      <c r="A64" s="639" t="s">
        <v>445</v>
      </c>
      <c r="B64" s="640"/>
      <c r="C64" s="640"/>
      <c r="D64" s="640"/>
      <c r="E64" s="640"/>
      <c r="F64" s="640"/>
      <c r="G64" s="640"/>
      <c r="H64" s="640"/>
      <c r="I64" s="640"/>
      <c r="J64" s="641"/>
      <c r="K64" s="150"/>
    </row>
    <row r="65" spans="1:11" ht="25.5">
      <c r="A65" s="401">
        <v>36</v>
      </c>
      <c r="B65" s="404" t="s">
        <v>1324</v>
      </c>
      <c r="C65" s="395"/>
      <c r="D65" s="395">
        <v>2017</v>
      </c>
      <c r="E65" s="402">
        <v>11230</v>
      </c>
      <c r="F65" s="402">
        <f>G65+H65</f>
        <v>11230</v>
      </c>
      <c r="G65" s="402">
        <v>230</v>
      </c>
      <c r="H65" s="402">
        <v>11000</v>
      </c>
      <c r="I65" s="637" t="s">
        <v>1325</v>
      </c>
      <c r="J65" s="638"/>
      <c r="K65" s="150"/>
    </row>
    <row r="66" spans="1:11" ht="15">
      <c r="A66" s="401"/>
      <c r="B66" s="93" t="s">
        <v>1323</v>
      </c>
      <c r="C66" s="395"/>
      <c r="D66" s="395"/>
      <c r="E66" s="411">
        <f>E65</f>
        <v>11230</v>
      </c>
      <c r="F66" s="411">
        <f aca="true" t="shared" si="3" ref="F66:H67">F65</f>
        <v>11230</v>
      </c>
      <c r="G66" s="411">
        <f t="shared" si="3"/>
        <v>230</v>
      </c>
      <c r="H66" s="411">
        <f t="shared" si="3"/>
        <v>11000</v>
      </c>
      <c r="I66" s="606"/>
      <c r="J66" s="607"/>
      <c r="K66" s="150"/>
    </row>
    <row r="67" spans="1:11" ht="15" customHeight="1">
      <c r="A67" s="401"/>
      <c r="B67" s="415" t="s">
        <v>1309</v>
      </c>
      <c r="C67" s="395"/>
      <c r="D67" s="395"/>
      <c r="E67" s="411">
        <f>E66</f>
        <v>11230</v>
      </c>
      <c r="F67" s="411">
        <f t="shared" si="3"/>
        <v>11230</v>
      </c>
      <c r="G67" s="411">
        <f t="shared" si="3"/>
        <v>230</v>
      </c>
      <c r="H67" s="411">
        <f t="shared" si="3"/>
        <v>11000</v>
      </c>
      <c r="I67" s="606"/>
      <c r="J67" s="607"/>
      <c r="K67" s="150"/>
    </row>
    <row r="68" spans="1:11" ht="15" customHeight="1">
      <c r="A68" s="633" t="s">
        <v>1326</v>
      </c>
      <c r="B68" s="634"/>
      <c r="C68" s="634"/>
      <c r="D68" s="634"/>
      <c r="E68" s="634"/>
      <c r="F68" s="634"/>
      <c r="G68" s="634"/>
      <c r="H68" s="634"/>
      <c r="I68" s="634"/>
      <c r="J68" s="635"/>
      <c r="K68" s="150"/>
    </row>
    <row r="69" spans="1:11" ht="15">
      <c r="A69" s="628" t="s">
        <v>1327</v>
      </c>
      <c r="B69" s="629"/>
      <c r="C69" s="629"/>
      <c r="D69" s="629"/>
      <c r="E69" s="629"/>
      <c r="F69" s="629"/>
      <c r="G69" s="629"/>
      <c r="H69" s="629"/>
      <c r="I69" s="629"/>
      <c r="J69" s="630"/>
      <c r="K69" s="150"/>
    </row>
    <row r="70" spans="1:11" ht="38.25">
      <c r="A70" s="401">
        <v>37</v>
      </c>
      <c r="B70" s="404" t="s">
        <v>1328</v>
      </c>
      <c r="C70" s="395" t="s">
        <v>1329</v>
      </c>
      <c r="D70" s="395">
        <v>2017</v>
      </c>
      <c r="E70" s="413">
        <v>2500</v>
      </c>
      <c r="F70" s="403">
        <f>G70+H70</f>
        <v>0</v>
      </c>
      <c r="G70" s="403"/>
      <c r="H70" s="403"/>
      <c r="I70" s="626" t="s">
        <v>1330</v>
      </c>
      <c r="J70" s="627"/>
      <c r="K70" s="150"/>
    </row>
    <row r="71" spans="1:11" ht="25.5">
      <c r="A71" s="401">
        <v>38</v>
      </c>
      <c r="B71" s="404" t="s">
        <v>1331</v>
      </c>
      <c r="C71" s="395" t="s">
        <v>1329</v>
      </c>
      <c r="D71" s="395">
        <v>2017</v>
      </c>
      <c r="E71" s="413">
        <v>3882.4</v>
      </c>
      <c r="F71" s="403">
        <f>G71+H71</f>
        <v>3882.4</v>
      </c>
      <c r="G71" s="403">
        <f>2000+1882.4</f>
        <v>3882.4</v>
      </c>
      <c r="H71" s="403"/>
      <c r="I71" s="626" t="s">
        <v>1332</v>
      </c>
      <c r="J71" s="627"/>
      <c r="K71" s="150"/>
    </row>
    <row r="72" spans="1:256" s="417" customFormat="1" ht="25.5">
      <c r="A72" s="401">
        <v>39</v>
      </c>
      <c r="B72" s="404" t="s">
        <v>1333</v>
      </c>
      <c r="C72" s="395" t="s">
        <v>1334</v>
      </c>
      <c r="D72" s="395">
        <v>2017</v>
      </c>
      <c r="E72" s="413">
        <v>700</v>
      </c>
      <c r="F72" s="403">
        <f>G72+H72</f>
        <v>0</v>
      </c>
      <c r="G72" s="403"/>
      <c r="H72" s="403"/>
      <c r="I72" s="619" t="s">
        <v>1335</v>
      </c>
      <c r="J72" s="620"/>
      <c r="K72" s="150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79"/>
      <c r="AS72" s="379"/>
      <c r="AT72" s="379"/>
      <c r="AU72" s="379"/>
      <c r="AV72" s="379"/>
      <c r="AW72" s="379"/>
      <c r="AX72" s="379"/>
      <c r="AY72" s="379"/>
      <c r="AZ72" s="379"/>
      <c r="BA72" s="379"/>
      <c r="BB72" s="379"/>
      <c r="BC72" s="379"/>
      <c r="BD72" s="379"/>
      <c r="BE72" s="379"/>
      <c r="BF72" s="379"/>
      <c r="BG72" s="379"/>
      <c r="BH72" s="379"/>
      <c r="BI72" s="379"/>
      <c r="BJ72" s="379"/>
      <c r="BK72" s="379"/>
      <c r="BL72" s="379"/>
      <c r="BM72" s="379"/>
      <c r="BN72" s="379"/>
      <c r="BO72" s="379"/>
      <c r="BP72" s="379"/>
      <c r="BQ72" s="379"/>
      <c r="BR72" s="379"/>
      <c r="BS72" s="379"/>
      <c r="BT72" s="379"/>
      <c r="BU72" s="379"/>
      <c r="BV72" s="379"/>
      <c r="BW72" s="379"/>
      <c r="BX72" s="379"/>
      <c r="BY72" s="379"/>
      <c r="BZ72" s="379"/>
      <c r="CA72" s="379"/>
      <c r="CB72" s="379"/>
      <c r="CC72" s="379"/>
      <c r="CD72" s="379"/>
      <c r="CE72" s="379"/>
      <c r="CF72" s="379"/>
      <c r="CG72" s="379"/>
      <c r="CH72" s="379"/>
      <c r="CI72" s="379"/>
      <c r="CJ72" s="379"/>
      <c r="CK72" s="379"/>
      <c r="CL72" s="379"/>
      <c r="CM72" s="379"/>
      <c r="CN72" s="379"/>
      <c r="CO72" s="379"/>
      <c r="CP72" s="379"/>
      <c r="CQ72" s="379"/>
      <c r="CR72" s="379"/>
      <c r="CS72" s="379"/>
      <c r="CT72" s="379"/>
      <c r="CU72" s="379"/>
      <c r="CV72" s="379"/>
      <c r="CW72" s="379"/>
      <c r="CX72" s="379"/>
      <c r="CY72" s="379"/>
      <c r="CZ72" s="379"/>
      <c r="DA72" s="379"/>
      <c r="DB72" s="379"/>
      <c r="DC72" s="379"/>
      <c r="DD72" s="379"/>
      <c r="DE72" s="379"/>
      <c r="DF72" s="379"/>
      <c r="DG72" s="379"/>
      <c r="DH72" s="379"/>
      <c r="DI72" s="379"/>
      <c r="DJ72" s="379"/>
      <c r="DK72" s="379"/>
      <c r="DL72" s="379"/>
      <c r="DM72" s="379"/>
      <c r="DN72" s="379"/>
      <c r="DO72" s="379"/>
      <c r="DP72" s="379"/>
      <c r="DQ72" s="379"/>
      <c r="DR72" s="379"/>
      <c r="DS72" s="379"/>
      <c r="DT72" s="379"/>
      <c r="DU72" s="379"/>
      <c r="DV72" s="379"/>
      <c r="DW72" s="379"/>
      <c r="DX72" s="379"/>
      <c r="DY72" s="379"/>
      <c r="DZ72" s="379"/>
      <c r="EA72" s="379"/>
      <c r="EB72" s="379"/>
      <c r="EC72" s="379"/>
      <c r="ED72" s="379"/>
      <c r="EE72" s="379"/>
      <c r="EF72" s="379"/>
      <c r="EG72" s="379"/>
      <c r="EH72" s="379"/>
      <c r="EI72" s="379"/>
      <c r="EJ72" s="379"/>
      <c r="EK72" s="379"/>
      <c r="EL72" s="379"/>
      <c r="EM72" s="379"/>
      <c r="EN72" s="379"/>
      <c r="EO72" s="379"/>
      <c r="EP72" s="379"/>
      <c r="EQ72" s="379"/>
      <c r="ER72" s="379"/>
      <c r="ES72" s="379"/>
      <c r="ET72" s="379"/>
      <c r="EU72" s="379"/>
      <c r="EV72" s="379"/>
      <c r="EW72" s="379"/>
      <c r="EX72" s="379"/>
      <c r="EY72" s="379"/>
      <c r="EZ72" s="379"/>
      <c r="FA72" s="379"/>
      <c r="FB72" s="379"/>
      <c r="FC72" s="379"/>
      <c r="FD72" s="379"/>
      <c r="FE72" s="379"/>
      <c r="FF72" s="379"/>
      <c r="FG72" s="379"/>
      <c r="FH72" s="379"/>
      <c r="FI72" s="379"/>
      <c r="FJ72" s="379"/>
      <c r="FK72" s="379"/>
      <c r="FL72" s="379"/>
      <c r="FM72" s="379"/>
      <c r="FN72" s="379"/>
      <c r="FO72" s="379"/>
      <c r="FP72" s="379"/>
      <c r="FQ72" s="379"/>
      <c r="FR72" s="379"/>
      <c r="FS72" s="379"/>
      <c r="FT72" s="379"/>
      <c r="FU72" s="379"/>
      <c r="FV72" s="379"/>
      <c r="FW72" s="379"/>
      <c r="FX72" s="379"/>
      <c r="FY72" s="379"/>
      <c r="FZ72" s="379"/>
      <c r="GA72" s="379"/>
      <c r="GB72" s="379"/>
      <c r="GC72" s="379"/>
      <c r="GD72" s="379"/>
      <c r="GE72" s="379"/>
      <c r="GF72" s="379"/>
      <c r="GG72" s="379"/>
      <c r="GH72" s="379"/>
      <c r="GI72" s="379"/>
      <c r="GJ72" s="379"/>
      <c r="GK72" s="379"/>
      <c r="GL72" s="379"/>
      <c r="GM72" s="379"/>
      <c r="GN72" s="379"/>
      <c r="GO72" s="379"/>
      <c r="GP72" s="379"/>
      <c r="GQ72" s="379"/>
      <c r="GR72" s="379"/>
      <c r="GS72" s="379"/>
      <c r="GT72" s="379"/>
      <c r="GU72" s="379"/>
      <c r="GV72" s="379"/>
      <c r="GW72" s="379"/>
      <c r="GX72" s="379"/>
      <c r="GY72" s="379"/>
      <c r="GZ72" s="379"/>
      <c r="HA72" s="379"/>
      <c r="HB72" s="379"/>
      <c r="HC72" s="379"/>
      <c r="HD72" s="379"/>
      <c r="HE72" s="379"/>
      <c r="HF72" s="379"/>
      <c r="HG72" s="379"/>
      <c r="HH72" s="379"/>
      <c r="HI72" s="379"/>
      <c r="HJ72" s="379"/>
      <c r="HK72" s="379"/>
      <c r="HL72" s="379"/>
      <c r="HM72" s="379"/>
      <c r="HN72" s="379"/>
      <c r="HO72" s="379"/>
      <c r="HP72" s="379"/>
      <c r="HQ72" s="379"/>
      <c r="HR72" s="379"/>
      <c r="HS72" s="379"/>
      <c r="HT72" s="379"/>
      <c r="HU72" s="379"/>
      <c r="HV72" s="379"/>
      <c r="HW72" s="379"/>
      <c r="HX72" s="379"/>
      <c r="HY72" s="379"/>
      <c r="HZ72" s="379"/>
      <c r="IA72" s="379"/>
      <c r="IB72" s="379"/>
      <c r="IC72" s="379"/>
      <c r="ID72" s="379"/>
      <c r="IE72" s="379"/>
      <c r="IF72" s="379"/>
      <c r="IG72" s="379"/>
      <c r="IH72" s="379"/>
      <c r="II72" s="379"/>
      <c r="IJ72" s="379"/>
      <c r="IK72" s="379"/>
      <c r="IL72" s="379"/>
      <c r="IM72" s="379"/>
      <c r="IN72" s="379"/>
      <c r="IO72" s="379"/>
      <c r="IP72" s="379"/>
      <c r="IQ72" s="379"/>
      <c r="IR72" s="379"/>
      <c r="IS72" s="379"/>
      <c r="IT72" s="379"/>
      <c r="IU72" s="379"/>
      <c r="IV72" s="379"/>
    </row>
    <row r="73" spans="1:256" ht="15.75">
      <c r="A73" s="414"/>
      <c r="B73" s="415" t="s">
        <v>1323</v>
      </c>
      <c r="C73" s="399"/>
      <c r="D73" s="399"/>
      <c r="E73" s="416">
        <f>SUM(E70:E72)</f>
        <v>7082.4</v>
      </c>
      <c r="F73" s="412">
        <f>G73+H73</f>
        <v>3882.4</v>
      </c>
      <c r="G73" s="416">
        <f>SUM(G70:G72)</f>
        <v>3882.4</v>
      </c>
      <c r="H73" s="416">
        <f>SUM(H70:H72)</f>
        <v>0</v>
      </c>
      <c r="I73" s="631"/>
      <c r="J73" s="632"/>
      <c r="K73" s="421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  <c r="AD73" s="417"/>
      <c r="AE73" s="417"/>
      <c r="AF73" s="417"/>
      <c r="AG73" s="417"/>
      <c r="AH73" s="417"/>
      <c r="AI73" s="417"/>
      <c r="AJ73" s="417"/>
      <c r="AK73" s="417"/>
      <c r="AL73" s="417"/>
      <c r="AM73" s="417"/>
      <c r="AN73" s="417"/>
      <c r="AO73" s="417"/>
      <c r="AP73" s="417"/>
      <c r="AQ73" s="417"/>
      <c r="AR73" s="417"/>
      <c r="AS73" s="417"/>
      <c r="AT73" s="417"/>
      <c r="AU73" s="417"/>
      <c r="AV73" s="417"/>
      <c r="AW73" s="417"/>
      <c r="AX73" s="417"/>
      <c r="AY73" s="417"/>
      <c r="AZ73" s="417"/>
      <c r="BA73" s="417"/>
      <c r="BB73" s="417"/>
      <c r="BC73" s="417"/>
      <c r="BD73" s="417"/>
      <c r="BE73" s="417"/>
      <c r="BF73" s="417"/>
      <c r="BG73" s="417"/>
      <c r="BH73" s="417"/>
      <c r="BI73" s="417"/>
      <c r="BJ73" s="417"/>
      <c r="BK73" s="417"/>
      <c r="BL73" s="417"/>
      <c r="BM73" s="417"/>
      <c r="BN73" s="417"/>
      <c r="BO73" s="417"/>
      <c r="BP73" s="417"/>
      <c r="BQ73" s="417"/>
      <c r="BR73" s="417"/>
      <c r="BS73" s="417"/>
      <c r="BT73" s="417"/>
      <c r="BU73" s="417"/>
      <c r="BV73" s="417"/>
      <c r="BW73" s="417"/>
      <c r="BX73" s="417"/>
      <c r="BY73" s="417"/>
      <c r="BZ73" s="417"/>
      <c r="CA73" s="417"/>
      <c r="CB73" s="417"/>
      <c r="CC73" s="417"/>
      <c r="CD73" s="417"/>
      <c r="CE73" s="417"/>
      <c r="CF73" s="417"/>
      <c r="CG73" s="417"/>
      <c r="CH73" s="417"/>
      <c r="CI73" s="417"/>
      <c r="CJ73" s="417"/>
      <c r="CK73" s="417"/>
      <c r="CL73" s="417"/>
      <c r="CM73" s="417"/>
      <c r="CN73" s="417"/>
      <c r="CO73" s="417"/>
      <c r="CP73" s="417"/>
      <c r="CQ73" s="417"/>
      <c r="CR73" s="417"/>
      <c r="CS73" s="417"/>
      <c r="CT73" s="417"/>
      <c r="CU73" s="417"/>
      <c r="CV73" s="417"/>
      <c r="CW73" s="417"/>
      <c r="CX73" s="417"/>
      <c r="CY73" s="417"/>
      <c r="CZ73" s="417"/>
      <c r="DA73" s="417"/>
      <c r="DB73" s="417"/>
      <c r="DC73" s="417"/>
      <c r="DD73" s="417"/>
      <c r="DE73" s="417"/>
      <c r="DF73" s="417"/>
      <c r="DG73" s="417"/>
      <c r="DH73" s="417"/>
      <c r="DI73" s="417"/>
      <c r="DJ73" s="417"/>
      <c r="DK73" s="417"/>
      <c r="DL73" s="417"/>
      <c r="DM73" s="417"/>
      <c r="DN73" s="417"/>
      <c r="DO73" s="417"/>
      <c r="DP73" s="417"/>
      <c r="DQ73" s="417"/>
      <c r="DR73" s="417"/>
      <c r="DS73" s="417"/>
      <c r="DT73" s="417"/>
      <c r="DU73" s="417"/>
      <c r="DV73" s="417"/>
      <c r="DW73" s="417"/>
      <c r="DX73" s="417"/>
      <c r="DY73" s="417"/>
      <c r="DZ73" s="417"/>
      <c r="EA73" s="417"/>
      <c r="EB73" s="417"/>
      <c r="EC73" s="417"/>
      <c r="ED73" s="417"/>
      <c r="EE73" s="417"/>
      <c r="EF73" s="417"/>
      <c r="EG73" s="417"/>
      <c r="EH73" s="417"/>
      <c r="EI73" s="417"/>
      <c r="EJ73" s="417"/>
      <c r="EK73" s="417"/>
      <c r="EL73" s="417"/>
      <c r="EM73" s="417"/>
      <c r="EN73" s="417"/>
      <c r="EO73" s="417"/>
      <c r="EP73" s="417"/>
      <c r="EQ73" s="417"/>
      <c r="ER73" s="417"/>
      <c r="ES73" s="417"/>
      <c r="ET73" s="417"/>
      <c r="EU73" s="417"/>
      <c r="EV73" s="417"/>
      <c r="EW73" s="417"/>
      <c r="EX73" s="417"/>
      <c r="EY73" s="417"/>
      <c r="EZ73" s="417"/>
      <c r="FA73" s="417"/>
      <c r="FB73" s="417"/>
      <c r="FC73" s="417"/>
      <c r="FD73" s="417"/>
      <c r="FE73" s="417"/>
      <c r="FF73" s="417"/>
      <c r="FG73" s="417"/>
      <c r="FH73" s="417"/>
      <c r="FI73" s="417"/>
      <c r="FJ73" s="417"/>
      <c r="FK73" s="417"/>
      <c r="FL73" s="417"/>
      <c r="FM73" s="417"/>
      <c r="FN73" s="417"/>
      <c r="FO73" s="417"/>
      <c r="FP73" s="417"/>
      <c r="FQ73" s="417"/>
      <c r="FR73" s="417"/>
      <c r="FS73" s="417"/>
      <c r="FT73" s="417"/>
      <c r="FU73" s="417"/>
      <c r="FV73" s="417"/>
      <c r="FW73" s="417"/>
      <c r="FX73" s="417"/>
      <c r="FY73" s="417"/>
      <c r="FZ73" s="417"/>
      <c r="GA73" s="417"/>
      <c r="GB73" s="417"/>
      <c r="GC73" s="417"/>
      <c r="GD73" s="417"/>
      <c r="GE73" s="417"/>
      <c r="GF73" s="417"/>
      <c r="GG73" s="417"/>
      <c r="GH73" s="417"/>
      <c r="GI73" s="417"/>
      <c r="GJ73" s="417"/>
      <c r="GK73" s="417"/>
      <c r="GL73" s="417"/>
      <c r="GM73" s="417"/>
      <c r="GN73" s="417"/>
      <c r="GO73" s="417"/>
      <c r="GP73" s="417"/>
      <c r="GQ73" s="417"/>
      <c r="GR73" s="417"/>
      <c r="GS73" s="417"/>
      <c r="GT73" s="417"/>
      <c r="GU73" s="417"/>
      <c r="GV73" s="417"/>
      <c r="GW73" s="417"/>
      <c r="GX73" s="417"/>
      <c r="GY73" s="417"/>
      <c r="GZ73" s="417"/>
      <c r="HA73" s="417"/>
      <c r="HB73" s="417"/>
      <c r="HC73" s="417"/>
      <c r="HD73" s="417"/>
      <c r="HE73" s="417"/>
      <c r="HF73" s="417"/>
      <c r="HG73" s="417"/>
      <c r="HH73" s="417"/>
      <c r="HI73" s="417"/>
      <c r="HJ73" s="417"/>
      <c r="HK73" s="417"/>
      <c r="HL73" s="417"/>
      <c r="HM73" s="417"/>
      <c r="HN73" s="417"/>
      <c r="HO73" s="417"/>
      <c r="HP73" s="417"/>
      <c r="HQ73" s="417"/>
      <c r="HR73" s="417"/>
      <c r="HS73" s="417"/>
      <c r="HT73" s="417"/>
      <c r="HU73" s="417"/>
      <c r="HV73" s="417"/>
      <c r="HW73" s="417"/>
      <c r="HX73" s="417"/>
      <c r="HY73" s="417"/>
      <c r="HZ73" s="417"/>
      <c r="IA73" s="417"/>
      <c r="IB73" s="417"/>
      <c r="IC73" s="417"/>
      <c r="ID73" s="417"/>
      <c r="IE73" s="417"/>
      <c r="IF73" s="417"/>
      <c r="IG73" s="417"/>
      <c r="IH73" s="417"/>
      <c r="II73" s="417"/>
      <c r="IJ73" s="417"/>
      <c r="IK73" s="417"/>
      <c r="IL73" s="417"/>
      <c r="IM73" s="417"/>
      <c r="IN73" s="417"/>
      <c r="IO73" s="417"/>
      <c r="IP73" s="417"/>
      <c r="IQ73" s="417"/>
      <c r="IR73" s="417"/>
      <c r="IS73" s="417"/>
      <c r="IT73" s="417"/>
      <c r="IU73" s="417"/>
      <c r="IV73" s="417"/>
    </row>
    <row r="74" spans="1:11" ht="15" customHeight="1">
      <c r="A74" s="401"/>
      <c r="B74" s="415" t="s">
        <v>1336</v>
      </c>
      <c r="C74" s="395"/>
      <c r="D74" s="395"/>
      <c r="E74" s="411">
        <f>E73</f>
        <v>7082.4</v>
      </c>
      <c r="F74" s="411">
        <f>F73</f>
        <v>3882.4</v>
      </c>
      <c r="G74" s="411">
        <f>G73</f>
        <v>3882.4</v>
      </c>
      <c r="H74" s="411">
        <f>H73</f>
        <v>0</v>
      </c>
      <c r="I74" s="608"/>
      <c r="J74" s="636"/>
      <c r="K74" s="150"/>
    </row>
    <row r="75" spans="1:11" ht="15" customHeight="1">
      <c r="A75" s="633" t="s">
        <v>270</v>
      </c>
      <c r="B75" s="634"/>
      <c r="C75" s="634"/>
      <c r="D75" s="634"/>
      <c r="E75" s="634"/>
      <c r="F75" s="634"/>
      <c r="G75" s="634"/>
      <c r="H75" s="634"/>
      <c r="I75" s="634"/>
      <c r="J75" s="635"/>
      <c r="K75" s="150"/>
    </row>
    <row r="76" spans="1:11" ht="19.5" customHeight="1">
      <c r="A76" s="628" t="s">
        <v>271</v>
      </c>
      <c r="B76" s="629"/>
      <c r="C76" s="629"/>
      <c r="D76" s="629"/>
      <c r="E76" s="629"/>
      <c r="F76" s="629"/>
      <c r="G76" s="629"/>
      <c r="H76" s="629"/>
      <c r="I76" s="629"/>
      <c r="J76" s="630"/>
      <c r="K76" s="150"/>
    </row>
    <row r="77" spans="1:11" ht="20.25" customHeight="1">
      <c r="A77" s="401">
        <v>40</v>
      </c>
      <c r="B77" s="93" t="s">
        <v>1337</v>
      </c>
      <c r="C77" s="395" t="s">
        <v>1338</v>
      </c>
      <c r="D77" s="395">
        <v>2017</v>
      </c>
      <c r="E77" s="402">
        <v>220000</v>
      </c>
      <c r="F77" s="403">
        <f>G77+H77</f>
        <v>58750</v>
      </c>
      <c r="G77" s="403">
        <v>3750</v>
      </c>
      <c r="H77" s="403">
        <v>55000</v>
      </c>
      <c r="I77" s="626" t="s">
        <v>1339</v>
      </c>
      <c r="J77" s="627"/>
      <c r="K77" s="150"/>
    </row>
    <row r="78" spans="1:11" ht="21" customHeight="1">
      <c r="A78" s="401">
        <v>41</v>
      </c>
      <c r="B78" s="93" t="s">
        <v>1340</v>
      </c>
      <c r="C78" s="395" t="s">
        <v>1338</v>
      </c>
      <c r="D78" s="395"/>
      <c r="E78" s="402">
        <v>79481.4</v>
      </c>
      <c r="F78" s="403"/>
      <c r="G78" s="403"/>
      <c r="H78" s="403"/>
      <c r="I78" s="626" t="s">
        <v>1341</v>
      </c>
      <c r="J78" s="627"/>
      <c r="K78" s="150"/>
    </row>
    <row r="79" spans="1:11" ht="25.5">
      <c r="A79" s="401">
        <v>42</v>
      </c>
      <c r="B79" s="93" t="s">
        <v>1342</v>
      </c>
      <c r="C79" s="395" t="s">
        <v>1338</v>
      </c>
      <c r="D79" s="395"/>
      <c r="E79" s="402">
        <v>258299.4</v>
      </c>
      <c r="F79" s="403"/>
      <c r="G79" s="403"/>
      <c r="H79" s="403"/>
      <c r="I79" s="626" t="s">
        <v>1341</v>
      </c>
      <c r="J79" s="627"/>
      <c r="K79" s="150"/>
    </row>
    <row r="80" spans="1:11" ht="25.5">
      <c r="A80" s="401">
        <v>43</v>
      </c>
      <c r="B80" s="93" t="s">
        <v>1343</v>
      </c>
      <c r="C80" s="395" t="s">
        <v>1338</v>
      </c>
      <c r="D80" s="395"/>
      <c r="E80" s="402">
        <v>71784.8</v>
      </c>
      <c r="F80" s="403"/>
      <c r="G80" s="403"/>
      <c r="H80" s="403"/>
      <c r="I80" s="626" t="s">
        <v>1341</v>
      </c>
      <c r="J80" s="627"/>
      <c r="K80" s="150"/>
    </row>
    <row r="81" spans="1:11" ht="25.5">
      <c r="A81" s="401">
        <v>44</v>
      </c>
      <c r="B81" s="93" t="s">
        <v>1344</v>
      </c>
      <c r="C81" s="395" t="s">
        <v>1338</v>
      </c>
      <c r="D81" s="395"/>
      <c r="E81" s="402">
        <v>450000</v>
      </c>
      <c r="F81" s="403"/>
      <c r="G81" s="403"/>
      <c r="H81" s="403"/>
      <c r="I81" s="405"/>
      <c r="J81" s="406"/>
      <c r="K81" s="150"/>
    </row>
    <row r="82" spans="1:11" ht="15" customHeight="1">
      <c r="A82" s="401"/>
      <c r="B82" s="415" t="s">
        <v>1336</v>
      </c>
      <c r="C82" s="395"/>
      <c r="D82" s="395"/>
      <c r="E82" s="411">
        <f>SUM(E77:E81)</f>
        <v>1079565.6</v>
      </c>
      <c r="F82" s="411">
        <f>SUM(F77:F81)</f>
        <v>58750</v>
      </c>
      <c r="G82" s="411">
        <f>SUM(G77:G81)</f>
        <v>3750</v>
      </c>
      <c r="H82" s="411">
        <f>SUM(H77:H81)</f>
        <v>55000</v>
      </c>
      <c r="I82" s="606"/>
      <c r="J82" s="607"/>
      <c r="K82" s="150"/>
    </row>
    <row r="83" spans="1:11" ht="42.75" customHeight="1">
      <c r="A83" s="608" t="s">
        <v>788</v>
      </c>
      <c r="B83" s="609"/>
      <c r="C83" s="609"/>
      <c r="D83" s="609"/>
      <c r="E83" s="609"/>
      <c r="F83" s="609"/>
      <c r="G83" s="609"/>
      <c r="H83" s="609"/>
      <c r="I83" s="609"/>
      <c r="J83" s="610"/>
      <c r="K83" s="150"/>
    </row>
    <row r="84" spans="1:11" ht="24.75" customHeight="1">
      <c r="A84" s="401">
        <v>45</v>
      </c>
      <c r="B84" s="404" t="s">
        <v>1345</v>
      </c>
      <c r="C84" s="395"/>
      <c r="D84" s="395"/>
      <c r="E84" s="402">
        <v>2025.4</v>
      </c>
      <c r="F84" s="403">
        <f>G84+H84</f>
        <v>2025.4</v>
      </c>
      <c r="G84" s="403">
        <v>2025.4</v>
      </c>
      <c r="H84" s="412"/>
      <c r="I84" s="611" t="s">
        <v>1346</v>
      </c>
      <c r="J84" s="612"/>
      <c r="K84" s="150"/>
    </row>
    <row r="85" spans="1:11" ht="18.75" customHeight="1">
      <c r="A85" s="401">
        <v>46</v>
      </c>
      <c r="B85" s="404" t="s">
        <v>1357</v>
      </c>
      <c r="C85" s="395"/>
      <c r="D85" s="395"/>
      <c r="E85" s="402">
        <v>100</v>
      </c>
      <c r="F85" s="403">
        <f>G85+H85</f>
        <v>100</v>
      </c>
      <c r="G85" s="403">
        <v>100</v>
      </c>
      <c r="H85" s="412"/>
      <c r="I85" s="441" t="s">
        <v>1358</v>
      </c>
      <c r="J85" s="535"/>
      <c r="K85" s="150"/>
    </row>
    <row r="86" spans="1:256" s="417" customFormat="1" ht="18" customHeight="1">
      <c r="A86" s="401">
        <v>47</v>
      </c>
      <c r="B86" s="285" t="s">
        <v>1291</v>
      </c>
      <c r="C86" s="395"/>
      <c r="D86" s="395"/>
      <c r="E86" s="402">
        <v>100</v>
      </c>
      <c r="F86" s="403">
        <f>G86+H86</f>
        <v>87.3</v>
      </c>
      <c r="G86" s="403">
        <v>87.3</v>
      </c>
      <c r="H86" s="412"/>
      <c r="I86" s="441" t="s">
        <v>1370</v>
      </c>
      <c r="J86" s="535"/>
      <c r="K86" s="150"/>
      <c r="L86" s="379"/>
      <c r="M86" s="379"/>
      <c r="N86" s="379"/>
      <c r="O86" s="379"/>
      <c r="P86" s="379"/>
      <c r="Q86" s="379"/>
      <c r="R86" s="379"/>
      <c r="S86" s="379"/>
      <c r="T86" s="379"/>
      <c r="U86" s="379"/>
      <c r="V86" s="379"/>
      <c r="W86" s="379"/>
      <c r="X86" s="379"/>
      <c r="Y86" s="379"/>
      <c r="Z86" s="379"/>
      <c r="AA86" s="379"/>
      <c r="AB86" s="379"/>
      <c r="AC86" s="379"/>
      <c r="AD86" s="379"/>
      <c r="AE86" s="379"/>
      <c r="AF86" s="379"/>
      <c r="AG86" s="379"/>
      <c r="AH86" s="379"/>
      <c r="AI86" s="379"/>
      <c r="AJ86" s="379"/>
      <c r="AK86" s="379"/>
      <c r="AL86" s="379"/>
      <c r="AM86" s="379"/>
      <c r="AN86" s="379"/>
      <c r="AO86" s="379"/>
      <c r="AP86" s="379"/>
      <c r="AQ86" s="379"/>
      <c r="AR86" s="379"/>
      <c r="AS86" s="379"/>
      <c r="AT86" s="379"/>
      <c r="AU86" s="379"/>
      <c r="AV86" s="379"/>
      <c r="AW86" s="379"/>
      <c r="AX86" s="379"/>
      <c r="AY86" s="379"/>
      <c r="AZ86" s="379"/>
      <c r="BA86" s="379"/>
      <c r="BB86" s="379"/>
      <c r="BC86" s="379"/>
      <c r="BD86" s="379"/>
      <c r="BE86" s="379"/>
      <c r="BF86" s="379"/>
      <c r="BG86" s="379"/>
      <c r="BH86" s="379"/>
      <c r="BI86" s="379"/>
      <c r="BJ86" s="379"/>
      <c r="BK86" s="379"/>
      <c r="BL86" s="379"/>
      <c r="BM86" s="379"/>
      <c r="BN86" s="379"/>
      <c r="BO86" s="379"/>
      <c r="BP86" s="379"/>
      <c r="BQ86" s="379"/>
      <c r="BR86" s="379"/>
      <c r="BS86" s="379"/>
      <c r="BT86" s="379"/>
      <c r="BU86" s="379"/>
      <c r="BV86" s="379"/>
      <c r="BW86" s="379"/>
      <c r="BX86" s="379"/>
      <c r="BY86" s="379"/>
      <c r="BZ86" s="379"/>
      <c r="CA86" s="379"/>
      <c r="CB86" s="379"/>
      <c r="CC86" s="379"/>
      <c r="CD86" s="379"/>
      <c r="CE86" s="379"/>
      <c r="CF86" s="379"/>
      <c r="CG86" s="379"/>
      <c r="CH86" s="379"/>
      <c r="CI86" s="379"/>
      <c r="CJ86" s="379"/>
      <c r="CK86" s="379"/>
      <c r="CL86" s="379"/>
      <c r="CM86" s="379"/>
      <c r="CN86" s="379"/>
      <c r="CO86" s="379"/>
      <c r="CP86" s="379"/>
      <c r="CQ86" s="379"/>
      <c r="CR86" s="379"/>
      <c r="CS86" s="379"/>
      <c r="CT86" s="379"/>
      <c r="CU86" s="379"/>
      <c r="CV86" s="379"/>
      <c r="CW86" s="379"/>
      <c r="CX86" s="379"/>
      <c r="CY86" s="379"/>
      <c r="CZ86" s="379"/>
      <c r="DA86" s="379"/>
      <c r="DB86" s="379"/>
      <c r="DC86" s="379"/>
      <c r="DD86" s="379"/>
      <c r="DE86" s="379"/>
      <c r="DF86" s="379"/>
      <c r="DG86" s="379"/>
      <c r="DH86" s="379"/>
      <c r="DI86" s="379"/>
      <c r="DJ86" s="379"/>
      <c r="DK86" s="379"/>
      <c r="DL86" s="379"/>
      <c r="DM86" s="379"/>
      <c r="DN86" s="379"/>
      <c r="DO86" s="379"/>
      <c r="DP86" s="379"/>
      <c r="DQ86" s="379"/>
      <c r="DR86" s="379"/>
      <c r="DS86" s="379"/>
      <c r="DT86" s="379"/>
      <c r="DU86" s="379"/>
      <c r="DV86" s="379"/>
      <c r="DW86" s="379"/>
      <c r="DX86" s="379"/>
      <c r="DY86" s="379"/>
      <c r="DZ86" s="379"/>
      <c r="EA86" s="379"/>
      <c r="EB86" s="379"/>
      <c r="EC86" s="379"/>
      <c r="ED86" s="379"/>
      <c r="EE86" s="379"/>
      <c r="EF86" s="379"/>
      <c r="EG86" s="379"/>
      <c r="EH86" s="379"/>
      <c r="EI86" s="379"/>
      <c r="EJ86" s="379"/>
      <c r="EK86" s="379"/>
      <c r="EL86" s="379"/>
      <c r="EM86" s="379"/>
      <c r="EN86" s="379"/>
      <c r="EO86" s="379"/>
      <c r="EP86" s="379"/>
      <c r="EQ86" s="379"/>
      <c r="ER86" s="379"/>
      <c r="ES86" s="379"/>
      <c r="ET86" s="379"/>
      <c r="EU86" s="379"/>
      <c r="EV86" s="379"/>
      <c r="EW86" s="379"/>
      <c r="EX86" s="379"/>
      <c r="EY86" s="379"/>
      <c r="EZ86" s="379"/>
      <c r="FA86" s="379"/>
      <c r="FB86" s="379"/>
      <c r="FC86" s="379"/>
      <c r="FD86" s="379"/>
      <c r="FE86" s="379"/>
      <c r="FF86" s="379"/>
      <c r="FG86" s="379"/>
      <c r="FH86" s="379"/>
      <c r="FI86" s="379"/>
      <c r="FJ86" s="379"/>
      <c r="FK86" s="379"/>
      <c r="FL86" s="379"/>
      <c r="FM86" s="379"/>
      <c r="FN86" s="379"/>
      <c r="FO86" s="379"/>
      <c r="FP86" s="379"/>
      <c r="FQ86" s="379"/>
      <c r="FR86" s="379"/>
      <c r="FS86" s="379"/>
      <c r="FT86" s="379"/>
      <c r="FU86" s="379"/>
      <c r="FV86" s="379"/>
      <c r="FW86" s="379"/>
      <c r="FX86" s="379"/>
      <c r="FY86" s="379"/>
      <c r="FZ86" s="379"/>
      <c r="GA86" s="379"/>
      <c r="GB86" s="379"/>
      <c r="GC86" s="379"/>
      <c r="GD86" s="379"/>
      <c r="GE86" s="379"/>
      <c r="GF86" s="379"/>
      <c r="GG86" s="379"/>
      <c r="GH86" s="379"/>
      <c r="GI86" s="379"/>
      <c r="GJ86" s="379"/>
      <c r="GK86" s="379"/>
      <c r="GL86" s="379"/>
      <c r="GM86" s="379"/>
      <c r="GN86" s="379"/>
      <c r="GO86" s="379"/>
      <c r="GP86" s="379"/>
      <c r="GQ86" s="379"/>
      <c r="GR86" s="379"/>
      <c r="GS86" s="379"/>
      <c r="GT86" s="379"/>
      <c r="GU86" s="379"/>
      <c r="GV86" s="379"/>
      <c r="GW86" s="379"/>
      <c r="GX86" s="379"/>
      <c r="GY86" s="379"/>
      <c r="GZ86" s="379"/>
      <c r="HA86" s="379"/>
      <c r="HB86" s="379"/>
      <c r="HC86" s="379"/>
      <c r="HD86" s="379"/>
      <c r="HE86" s="379"/>
      <c r="HF86" s="379"/>
      <c r="HG86" s="379"/>
      <c r="HH86" s="379"/>
      <c r="HI86" s="379"/>
      <c r="HJ86" s="379"/>
      <c r="HK86" s="379"/>
      <c r="HL86" s="379"/>
      <c r="HM86" s="379"/>
      <c r="HN86" s="379"/>
      <c r="HO86" s="379"/>
      <c r="HP86" s="379"/>
      <c r="HQ86" s="379"/>
      <c r="HR86" s="379"/>
      <c r="HS86" s="379"/>
      <c r="HT86" s="379"/>
      <c r="HU86" s="379"/>
      <c r="HV86" s="379"/>
      <c r="HW86" s="379"/>
      <c r="HX86" s="379"/>
      <c r="HY86" s="379"/>
      <c r="HZ86" s="379"/>
      <c r="IA86" s="379"/>
      <c r="IB86" s="379"/>
      <c r="IC86" s="379"/>
      <c r="ID86" s="379"/>
      <c r="IE86" s="379"/>
      <c r="IF86" s="379"/>
      <c r="IG86" s="379"/>
      <c r="IH86" s="379"/>
      <c r="II86" s="379"/>
      <c r="IJ86" s="379"/>
      <c r="IK86" s="379"/>
      <c r="IL86" s="379"/>
      <c r="IM86" s="379"/>
      <c r="IN86" s="379"/>
      <c r="IO86" s="379"/>
      <c r="IP86" s="379"/>
      <c r="IQ86" s="379"/>
      <c r="IR86" s="379"/>
      <c r="IS86" s="379"/>
      <c r="IT86" s="379"/>
      <c r="IU86" s="379"/>
      <c r="IV86" s="379"/>
    </row>
    <row r="87" spans="1:256" ht="15.75">
      <c r="A87" s="414"/>
      <c r="B87" s="283" t="s">
        <v>1369</v>
      </c>
      <c r="C87" s="399"/>
      <c r="D87" s="399"/>
      <c r="E87" s="411">
        <f>E84+E85+E86</f>
        <v>2225.4</v>
      </c>
      <c r="F87" s="411">
        <f>F84+F85+F86</f>
        <v>2212.7000000000003</v>
      </c>
      <c r="G87" s="411">
        <f>G84+G85+G86</f>
        <v>2212.7000000000003</v>
      </c>
      <c r="H87" s="411">
        <f>H84+H85+H86</f>
        <v>0</v>
      </c>
      <c r="I87" s="444"/>
      <c r="J87" s="445"/>
      <c r="K87" s="421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  <c r="AF87" s="417"/>
      <c r="AG87" s="417"/>
      <c r="AH87" s="417"/>
      <c r="AI87" s="417"/>
      <c r="AJ87" s="417"/>
      <c r="AK87" s="417"/>
      <c r="AL87" s="417"/>
      <c r="AM87" s="417"/>
      <c r="AN87" s="417"/>
      <c r="AO87" s="417"/>
      <c r="AP87" s="417"/>
      <c r="AQ87" s="417"/>
      <c r="AR87" s="417"/>
      <c r="AS87" s="417"/>
      <c r="AT87" s="417"/>
      <c r="AU87" s="417"/>
      <c r="AV87" s="417"/>
      <c r="AW87" s="417"/>
      <c r="AX87" s="417"/>
      <c r="AY87" s="417"/>
      <c r="AZ87" s="417"/>
      <c r="BA87" s="417"/>
      <c r="BB87" s="417"/>
      <c r="BC87" s="417"/>
      <c r="BD87" s="417"/>
      <c r="BE87" s="417"/>
      <c r="BF87" s="417"/>
      <c r="BG87" s="417"/>
      <c r="BH87" s="417"/>
      <c r="BI87" s="417"/>
      <c r="BJ87" s="417"/>
      <c r="BK87" s="417"/>
      <c r="BL87" s="417"/>
      <c r="BM87" s="417"/>
      <c r="BN87" s="417"/>
      <c r="BO87" s="417"/>
      <c r="BP87" s="417"/>
      <c r="BQ87" s="417"/>
      <c r="BR87" s="417"/>
      <c r="BS87" s="417"/>
      <c r="BT87" s="417"/>
      <c r="BU87" s="417"/>
      <c r="BV87" s="417"/>
      <c r="BW87" s="417"/>
      <c r="BX87" s="417"/>
      <c r="BY87" s="417"/>
      <c r="BZ87" s="417"/>
      <c r="CA87" s="417"/>
      <c r="CB87" s="417"/>
      <c r="CC87" s="417"/>
      <c r="CD87" s="417"/>
      <c r="CE87" s="417"/>
      <c r="CF87" s="417"/>
      <c r="CG87" s="417"/>
      <c r="CH87" s="417"/>
      <c r="CI87" s="417"/>
      <c r="CJ87" s="417"/>
      <c r="CK87" s="417"/>
      <c r="CL87" s="417"/>
      <c r="CM87" s="417"/>
      <c r="CN87" s="417"/>
      <c r="CO87" s="417"/>
      <c r="CP87" s="417"/>
      <c r="CQ87" s="417"/>
      <c r="CR87" s="417"/>
      <c r="CS87" s="417"/>
      <c r="CT87" s="417"/>
      <c r="CU87" s="417"/>
      <c r="CV87" s="417"/>
      <c r="CW87" s="417"/>
      <c r="CX87" s="417"/>
      <c r="CY87" s="417"/>
      <c r="CZ87" s="417"/>
      <c r="DA87" s="417"/>
      <c r="DB87" s="417"/>
      <c r="DC87" s="417"/>
      <c r="DD87" s="417"/>
      <c r="DE87" s="417"/>
      <c r="DF87" s="417"/>
      <c r="DG87" s="417"/>
      <c r="DH87" s="417"/>
      <c r="DI87" s="417"/>
      <c r="DJ87" s="417"/>
      <c r="DK87" s="417"/>
      <c r="DL87" s="417"/>
      <c r="DM87" s="417"/>
      <c r="DN87" s="417"/>
      <c r="DO87" s="417"/>
      <c r="DP87" s="417"/>
      <c r="DQ87" s="417"/>
      <c r="DR87" s="417"/>
      <c r="DS87" s="417"/>
      <c r="DT87" s="417"/>
      <c r="DU87" s="417"/>
      <c r="DV87" s="417"/>
      <c r="DW87" s="417"/>
      <c r="DX87" s="417"/>
      <c r="DY87" s="417"/>
      <c r="DZ87" s="417"/>
      <c r="EA87" s="417"/>
      <c r="EB87" s="417"/>
      <c r="EC87" s="417"/>
      <c r="ED87" s="417"/>
      <c r="EE87" s="417"/>
      <c r="EF87" s="417"/>
      <c r="EG87" s="417"/>
      <c r="EH87" s="417"/>
      <c r="EI87" s="417"/>
      <c r="EJ87" s="417"/>
      <c r="EK87" s="417"/>
      <c r="EL87" s="417"/>
      <c r="EM87" s="417"/>
      <c r="EN87" s="417"/>
      <c r="EO87" s="417"/>
      <c r="EP87" s="417"/>
      <c r="EQ87" s="417"/>
      <c r="ER87" s="417"/>
      <c r="ES87" s="417"/>
      <c r="ET87" s="417"/>
      <c r="EU87" s="417"/>
      <c r="EV87" s="417"/>
      <c r="EW87" s="417"/>
      <c r="EX87" s="417"/>
      <c r="EY87" s="417"/>
      <c r="EZ87" s="417"/>
      <c r="FA87" s="417"/>
      <c r="FB87" s="417"/>
      <c r="FC87" s="417"/>
      <c r="FD87" s="417"/>
      <c r="FE87" s="417"/>
      <c r="FF87" s="417"/>
      <c r="FG87" s="417"/>
      <c r="FH87" s="417"/>
      <c r="FI87" s="417"/>
      <c r="FJ87" s="417"/>
      <c r="FK87" s="417"/>
      <c r="FL87" s="417"/>
      <c r="FM87" s="417"/>
      <c r="FN87" s="417"/>
      <c r="FO87" s="417"/>
      <c r="FP87" s="417"/>
      <c r="FQ87" s="417"/>
      <c r="FR87" s="417"/>
      <c r="FS87" s="417"/>
      <c r="FT87" s="417"/>
      <c r="FU87" s="417"/>
      <c r="FV87" s="417"/>
      <c r="FW87" s="417"/>
      <c r="FX87" s="417"/>
      <c r="FY87" s="417"/>
      <c r="FZ87" s="417"/>
      <c r="GA87" s="417"/>
      <c r="GB87" s="417"/>
      <c r="GC87" s="417"/>
      <c r="GD87" s="417"/>
      <c r="GE87" s="417"/>
      <c r="GF87" s="417"/>
      <c r="GG87" s="417"/>
      <c r="GH87" s="417"/>
      <c r="GI87" s="417"/>
      <c r="GJ87" s="417"/>
      <c r="GK87" s="417"/>
      <c r="GL87" s="417"/>
      <c r="GM87" s="417"/>
      <c r="GN87" s="417"/>
      <c r="GO87" s="417"/>
      <c r="GP87" s="417"/>
      <c r="GQ87" s="417"/>
      <c r="GR87" s="417"/>
      <c r="GS87" s="417"/>
      <c r="GT87" s="417"/>
      <c r="GU87" s="417"/>
      <c r="GV87" s="417"/>
      <c r="GW87" s="417"/>
      <c r="GX87" s="417"/>
      <c r="GY87" s="417"/>
      <c r="GZ87" s="417"/>
      <c r="HA87" s="417"/>
      <c r="HB87" s="417"/>
      <c r="HC87" s="417"/>
      <c r="HD87" s="417"/>
      <c r="HE87" s="417"/>
      <c r="HF87" s="417"/>
      <c r="HG87" s="417"/>
      <c r="HH87" s="417"/>
      <c r="HI87" s="417"/>
      <c r="HJ87" s="417"/>
      <c r="HK87" s="417"/>
      <c r="HL87" s="417"/>
      <c r="HM87" s="417"/>
      <c r="HN87" s="417"/>
      <c r="HO87" s="417"/>
      <c r="HP87" s="417"/>
      <c r="HQ87" s="417"/>
      <c r="HR87" s="417"/>
      <c r="HS87" s="417"/>
      <c r="HT87" s="417"/>
      <c r="HU87" s="417"/>
      <c r="HV87" s="417"/>
      <c r="HW87" s="417"/>
      <c r="HX87" s="417"/>
      <c r="HY87" s="417"/>
      <c r="HZ87" s="417"/>
      <c r="IA87" s="417"/>
      <c r="IB87" s="417"/>
      <c r="IC87" s="417"/>
      <c r="ID87" s="417"/>
      <c r="IE87" s="417"/>
      <c r="IF87" s="417"/>
      <c r="IG87" s="417"/>
      <c r="IH87" s="417"/>
      <c r="II87" s="417"/>
      <c r="IJ87" s="417"/>
      <c r="IK87" s="417"/>
      <c r="IL87" s="417"/>
      <c r="IM87" s="417"/>
      <c r="IN87" s="417"/>
      <c r="IO87" s="417"/>
      <c r="IP87" s="417"/>
      <c r="IQ87" s="417"/>
      <c r="IR87" s="417"/>
      <c r="IS87" s="417"/>
      <c r="IT87" s="417"/>
      <c r="IU87" s="417"/>
      <c r="IV87" s="417"/>
    </row>
    <row r="88" spans="1:11" ht="15">
      <c r="A88" s="414"/>
      <c r="B88" s="440" t="s">
        <v>1347</v>
      </c>
      <c r="C88" s="418"/>
      <c r="D88" s="418"/>
      <c r="E88" s="419">
        <f>E82+E74+E62+E51+E67+E87</f>
        <v>1257791.7999999998</v>
      </c>
      <c r="F88" s="419">
        <f>F82+F74+F62+F51+F67+F87</f>
        <v>215284.6</v>
      </c>
      <c r="G88" s="419">
        <f>G82+G74+G62+G51+G67+G87</f>
        <v>56148.7</v>
      </c>
      <c r="H88" s="419">
        <f>H82+H74+H62+H51+H67+H87</f>
        <v>159135.9</v>
      </c>
      <c r="I88" s="613"/>
      <c r="J88" s="614"/>
      <c r="K88" s="150"/>
    </row>
  </sheetData>
  <sheetProtection/>
  <mergeCells count="88">
    <mergeCell ref="I38:J38"/>
    <mergeCell ref="K10:K11"/>
    <mergeCell ref="A7:J7"/>
    <mergeCell ref="A10:A11"/>
    <mergeCell ref="B10:B11"/>
    <mergeCell ref="C10:C11"/>
    <mergeCell ref="D10:D11"/>
    <mergeCell ref="E10:E11"/>
    <mergeCell ref="F10:F11"/>
    <mergeCell ref="G10:H10"/>
    <mergeCell ref="I10:J11"/>
    <mergeCell ref="A12:J12"/>
    <mergeCell ref="A13:J13"/>
    <mergeCell ref="A14:J14"/>
    <mergeCell ref="I15:J15"/>
    <mergeCell ref="I16:J16"/>
    <mergeCell ref="I17:J17"/>
    <mergeCell ref="I18:J18"/>
    <mergeCell ref="A19:A20"/>
    <mergeCell ref="B19:B20"/>
    <mergeCell ref="C19:C20"/>
    <mergeCell ref="D19:D20"/>
    <mergeCell ref="I19:J19"/>
    <mergeCell ref="I20:J20"/>
    <mergeCell ref="I21:J21"/>
    <mergeCell ref="I22:J22"/>
    <mergeCell ref="I23:J23"/>
    <mergeCell ref="I24:J24"/>
    <mergeCell ref="I25:J25"/>
    <mergeCell ref="I26:J26"/>
    <mergeCell ref="I31:J31"/>
    <mergeCell ref="I34:J34"/>
    <mergeCell ref="I35:J35"/>
    <mergeCell ref="I36:J36"/>
    <mergeCell ref="I37:J37"/>
    <mergeCell ref="I27:J27"/>
    <mergeCell ref="I30:J30"/>
    <mergeCell ref="I28:J28"/>
    <mergeCell ref="A29:J29"/>
    <mergeCell ref="A30:A31"/>
    <mergeCell ref="I48:J48"/>
    <mergeCell ref="I49:J49"/>
    <mergeCell ref="I50:J50"/>
    <mergeCell ref="I51:J51"/>
    <mergeCell ref="I39:J39"/>
    <mergeCell ref="I42:J42"/>
    <mergeCell ref="I43:J43"/>
    <mergeCell ref="I44:J44"/>
    <mergeCell ref="I45:J45"/>
    <mergeCell ref="A52:J52"/>
    <mergeCell ref="I54:J54"/>
    <mergeCell ref="I55:J55"/>
    <mergeCell ref="I56:J56"/>
    <mergeCell ref="I57:J57"/>
    <mergeCell ref="A53:J53"/>
    <mergeCell ref="I58:J58"/>
    <mergeCell ref="I59:J59"/>
    <mergeCell ref="I60:J60"/>
    <mergeCell ref="I61:J61"/>
    <mergeCell ref="I62:J62"/>
    <mergeCell ref="B63:J63"/>
    <mergeCell ref="I74:J74"/>
    <mergeCell ref="I65:J65"/>
    <mergeCell ref="I66:J66"/>
    <mergeCell ref="A68:J68"/>
    <mergeCell ref="A64:J64"/>
    <mergeCell ref="I67:J67"/>
    <mergeCell ref="A69:J69"/>
    <mergeCell ref="I77:J77"/>
    <mergeCell ref="I78:J78"/>
    <mergeCell ref="I79:J79"/>
    <mergeCell ref="A76:J76"/>
    <mergeCell ref="I80:J80"/>
    <mergeCell ref="I70:J70"/>
    <mergeCell ref="I71:J71"/>
    <mergeCell ref="I72:J72"/>
    <mergeCell ref="I73:J73"/>
    <mergeCell ref="A75:J75"/>
    <mergeCell ref="I82:J82"/>
    <mergeCell ref="A83:J83"/>
    <mergeCell ref="I84:J84"/>
    <mergeCell ref="I88:J88"/>
    <mergeCell ref="B30:B31"/>
    <mergeCell ref="D30:D31"/>
    <mergeCell ref="I32:J32"/>
    <mergeCell ref="I40:J40"/>
    <mergeCell ref="I46:J46"/>
    <mergeCell ref="A47:J47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B45"/>
    </sheetView>
  </sheetViews>
  <sheetFormatPr defaultColWidth="10.140625" defaultRowHeight="15"/>
  <cols>
    <col min="1" max="1" width="87.7109375" style="110" customWidth="1"/>
    <col min="2" max="2" width="16.28125" style="303" customWidth="1"/>
    <col min="3" max="5" width="10.140625" style="95" customWidth="1"/>
    <col min="6" max="6" width="19.421875" style="95" customWidth="1"/>
    <col min="7" max="16384" width="10.140625" style="95" customWidth="1"/>
  </cols>
  <sheetData>
    <row r="1" spans="1:3" ht="15.75">
      <c r="A1" s="94"/>
      <c r="B1" s="422" t="s">
        <v>0</v>
      </c>
      <c r="C1" s="423"/>
    </row>
    <row r="2" spans="1:3" ht="15.75">
      <c r="A2" s="96"/>
      <c r="B2" s="422" t="s">
        <v>1</v>
      </c>
      <c r="C2" s="423"/>
    </row>
    <row r="3" spans="1:3" ht="15.75">
      <c r="A3" s="96"/>
      <c r="B3" s="376" t="s">
        <v>2</v>
      </c>
      <c r="C3" s="423"/>
    </row>
    <row r="4" spans="1:3" ht="15.75">
      <c r="A4" s="96"/>
      <c r="B4" s="376" t="s">
        <v>1478</v>
      </c>
      <c r="C4" s="423"/>
    </row>
    <row r="5" spans="1:3" ht="15.75">
      <c r="A5" s="96"/>
      <c r="B5" s="422" t="s">
        <v>272</v>
      </c>
      <c r="C5" s="423"/>
    </row>
    <row r="6" spans="1:2" ht="15.75">
      <c r="A6" s="96"/>
      <c r="B6" s="302"/>
    </row>
    <row r="7" spans="1:2" ht="48" customHeight="1">
      <c r="A7" s="675" t="s">
        <v>273</v>
      </c>
      <c r="B7" s="676"/>
    </row>
    <row r="8" ht="15.75">
      <c r="A8" s="94"/>
    </row>
    <row r="9" ht="15.75">
      <c r="A9" s="94"/>
    </row>
    <row r="10" spans="1:2" s="113" customFormat="1" ht="47.25">
      <c r="A10" s="111" t="s">
        <v>257</v>
      </c>
      <c r="B10" s="112" t="s">
        <v>34</v>
      </c>
    </row>
    <row r="11" spans="1:2" ht="15.75">
      <c r="A11" s="97">
        <v>1</v>
      </c>
      <c r="B11" s="304">
        <v>2</v>
      </c>
    </row>
    <row r="12" spans="1:2" ht="18" customHeight="1">
      <c r="A12" s="98" t="s">
        <v>274</v>
      </c>
      <c r="B12" s="99">
        <v>43284.8</v>
      </c>
    </row>
    <row r="13" spans="1:2" ht="33" customHeight="1">
      <c r="A13" s="98" t="s">
        <v>275</v>
      </c>
      <c r="B13" s="99">
        <v>135076.8</v>
      </c>
    </row>
    <row r="14" spans="1:2" s="102" customFormat="1" ht="15.75">
      <c r="A14" s="100" t="s">
        <v>276</v>
      </c>
      <c r="B14" s="101">
        <f>SUM(B12:B13)</f>
        <v>178361.59999999998</v>
      </c>
    </row>
    <row r="15" spans="1:2" ht="34.5" customHeight="1">
      <c r="A15" s="103" t="s">
        <v>277</v>
      </c>
      <c r="B15" s="99">
        <v>200</v>
      </c>
    </row>
    <row r="16" spans="1:2" ht="38.25" customHeight="1">
      <c r="A16" s="103" t="s">
        <v>278</v>
      </c>
      <c r="B16" s="99">
        <v>200</v>
      </c>
    </row>
    <row r="17" spans="1:2" ht="37.5" customHeight="1">
      <c r="A17" s="103" t="s">
        <v>279</v>
      </c>
      <c r="B17" s="99">
        <v>6510.9</v>
      </c>
    </row>
    <row r="18" spans="1:2" ht="57" customHeight="1">
      <c r="A18" s="104" t="s">
        <v>280</v>
      </c>
      <c r="B18" s="99">
        <f>4128.3-300+150</f>
        <v>3978.3</v>
      </c>
    </row>
    <row r="19" spans="1:2" ht="51.75" customHeight="1">
      <c r="A19" s="105" t="s">
        <v>281</v>
      </c>
      <c r="B19" s="99">
        <f>1700-150</f>
        <v>1550</v>
      </c>
    </row>
    <row r="20" spans="1:2" ht="51.75" customHeight="1">
      <c r="A20" s="105" t="s">
        <v>282</v>
      </c>
      <c r="B20" s="99">
        <f>1155.6-0.1+116-642.4</f>
        <v>629.1</v>
      </c>
    </row>
    <row r="21" spans="1:2" ht="33.75" customHeight="1">
      <c r="A21" s="105" t="s">
        <v>283</v>
      </c>
      <c r="B21" s="99">
        <v>260.2</v>
      </c>
    </row>
    <row r="22" spans="1:2" s="102" customFormat="1" ht="38.25" customHeight="1">
      <c r="A22" s="103" t="s">
        <v>284</v>
      </c>
      <c r="B22" s="99">
        <f>1380+300</f>
        <v>1680</v>
      </c>
    </row>
    <row r="23" spans="1:2" s="102" customFormat="1" ht="39" customHeight="1" hidden="1">
      <c r="A23" s="103" t="s">
        <v>285</v>
      </c>
      <c r="B23" s="99"/>
    </row>
    <row r="24" spans="1:2" s="102" customFormat="1" ht="39" customHeight="1">
      <c r="A24" s="103" t="s">
        <v>286</v>
      </c>
      <c r="B24" s="99">
        <v>2675.3</v>
      </c>
    </row>
    <row r="25" spans="1:2" s="102" customFormat="1" ht="38.25" customHeight="1">
      <c r="A25" s="103" t="s">
        <v>1026</v>
      </c>
      <c r="B25" s="99">
        <v>778.9</v>
      </c>
    </row>
    <row r="26" spans="1:2" s="102" customFormat="1" ht="68.25" customHeight="1">
      <c r="A26" s="103" t="s">
        <v>287</v>
      </c>
      <c r="B26" s="99">
        <v>643.1</v>
      </c>
    </row>
    <row r="27" spans="1:2" s="102" customFormat="1" ht="27" customHeight="1">
      <c r="A27" s="103" t="s">
        <v>288</v>
      </c>
      <c r="B27" s="99">
        <f>10000-3000-1047.8</f>
        <v>5952.2</v>
      </c>
    </row>
    <row r="28" spans="1:2" s="102" customFormat="1" ht="54" customHeight="1">
      <c r="A28" s="106" t="s">
        <v>289</v>
      </c>
      <c r="B28" s="99">
        <f>6952-200</f>
        <v>6752</v>
      </c>
    </row>
    <row r="29" spans="1:2" s="102" customFormat="1" ht="39" customHeight="1">
      <c r="A29" s="106" t="s">
        <v>290</v>
      </c>
      <c r="B29" s="99">
        <v>10000</v>
      </c>
    </row>
    <row r="30" spans="1:2" s="107" customFormat="1" ht="63.75" customHeight="1">
      <c r="A30" s="104" t="s">
        <v>291</v>
      </c>
      <c r="B30" s="99">
        <v>2022.6</v>
      </c>
    </row>
    <row r="31" spans="1:2" s="107" customFormat="1" ht="36" customHeight="1">
      <c r="A31" s="104" t="s">
        <v>1028</v>
      </c>
      <c r="B31" s="99">
        <v>72.1</v>
      </c>
    </row>
    <row r="32" spans="1:2" s="107" customFormat="1" ht="36" customHeight="1">
      <c r="A32" s="104" t="s">
        <v>1038</v>
      </c>
      <c r="B32" s="99">
        <v>73.3</v>
      </c>
    </row>
    <row r="33" spans="1:2" s="107" customFormat="1" ht="51.75" customHeight="1">
      <c r="A33" s="104" t="s">
        <v>1039</v>
      </c>
      <c r="B33" s="99">
        <v>183.3</v>
      </c>
    </row>
    <row r="34" spans="1:2" s="107" customFormat="1" ht="20.25" customHeight="1">
      <c r="A34" s="104" t="s">
        <v>1040</v>
      </c>
      <c r="B34" s="99">
        <v>99.5</v>
      </c>
    </row>
    <row r="35" spans="1:2" s="107" customFormat="1" ht="33.75" customHeight="1">
      <c r="A35" s="104" t="s">
        <v>1043</v>
      </c>
      <c r="B35" s="99">
        <v>20</v>
      </c>
    </row>
    <row r="36" spans="1:2" s="107" customFormat="1" ht="33.75" customHeight="1">
      <c r="A36" s="104" t="s">
        <v>1042</v>
      </c>
      <c r="B36" s="99">
        <v>47.8</v>
      </c>
    </row>
    <row r="37" spans="1:6" s="107" customFormat="1" ht="34.5" customHeight="1">
      <c r="A37" s="104" t="s">
        <v>1034</v>
      </c>
      <c r="B37" s="99">
        <f>215+21.5</f>
        <v>236.5</v>
      </c>
      <c r="F37" s="305"/>
    </row>
    <row r="38" spans="1:2" s="107" customFormat="1" ht="34.5" customHeight="1">
      <c r="A38" s="104" t="s">
        <v>1036</v>
      </c>
      <c r="B38" s="99">
        <v>27.7</v>
      </c>
    </row>
    <row r="39" spans="1:2" s="107" customFormat="1" ht="36" customHeight="1">
      <c r="A39" s="104" t="s">
        <v>1041</v>
      </c>
      <c r="B39" s="99">
        <f>89+8.9</f>
        <v>97.9</v>
      </c>
    </row>
    <row r="40" spans="1:2" s="107" customFormat="1" ht="36" customHeight="1">
      <c r="A40" s="104" t="s">
        <v>1354</v>
      </c>
      <c r="B40" s="99">
        <v>300</v>
      </c>
    </row>
    <row r="41" spans="1:2" s="107" customFormat="1" ht="51.75" customHeight="1">
      <c r="A41" s="104" t="s">
        <v>1352</v>
      </c>
      <c r="B41" s="99">
        <f>40533.5+3000+450+3410+2033.2+2372+1047.8+642.4</f>
        <v>53488.9</v>
      </c>
    </row>
    <row r="42" spans="1:2" s="107" customFormat="1" ht="51.75" customHeight="1">
      <c r="A42" s="104" t="s">
        <v>1356</v>
      </c>
      <c r="B42" s="99">
        <f>3100+2.5</f>
        <v>3102.5</v>
      </c>
    </row>
    <row r="43" spans="1:2" s="107" customFormat="1" ht="51.75" customHeight="1">
      <c r="A43" s="104" t="s">
        <v>280</v>
      </c>
      <c r="B43" s="99">
        <v>220</v>
      </c>
    </row>
    <row r="44" spans="1:2" ht="15.75">
      <c r="A44" s="100" t="s">
        <v>292</v>
      </c>
      <c r="B44" s="101">
        <f>SUM(B15:B43)</f>
        <v>101802.1</v>
      </c>
    </row>
    <row r="45" spans="1:2" ht="15.75">
      <c r="A45" s="108" t="s">
        <v>293</v>
      </c>
      <c r="B45" s="109">
        <f>B44+B14</f>
        <v>280163.69999999995</v>
      </c>
    </row>
  </sheetData>
  <sheetProtection/>
  <mergeCells count="1">
    <mergeCell ref="A7:B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7"/>
    </sheetView>
  </sheetViews>
  <sheetFormatPr defaultColWidth="8.7109375" defaultRowHeight="15"/>
  <cols>
    <col min="1" max="1" width="46.28125" style="524" customWidth="1"/>
    <col min="2" max="2" width="16.421875" style="524" customWidth="1"/>
    <col min="3" max="4" width="21.28125" style="525" customWidth="1"/>
    <col min="5" max="16384" width="8.7109375" style="524" customWidth="1"/>
  </cols>
  <sheetData>
    <row r="1" spans="1:4" s="4" customFormat="1" ht="15" customHeight="1">
      <c r="A1" s="684"/>
      <c r="B1" s="684"/>
      <c r="C1" s="522"/>
      <c r="D1" s="522" t="s">
        <v>0</v>
      </c>
    </row>
    <row r="2" spans="1:4" s="4" customFormat="1" ht="15" customHeight="1">
      <c r="A2" s="685"/>
      <c r="B2" s="685"/>
      <c r="C2" s="522"/>
      <c r="D2" s="522" t="s">
        <v>1</v>
      </c>
    </row>
    <row r="3" spans="1:4" s="4" customFormat="1" ht="15" customHeight="1">
      <c r="A3" s="685"/>
      <c r="B3" s="685"/>
      <c r="C3" s="522"/>
      <c r="D3" s="522" t="s">
        <v>2</v>
      </c>
    </row>
    <row r="4" spans="1:4" s="4" customFormat="1" ht="15" customHeight="1">
      <c r="A4" s="685"/>
      <c r="B4" s="685"/>
      <c r="C4" s="522"/>
      <c r="D4" s="522" t="s">
        <v>1474</v>
      </c>
    </row>
    <row r="5" spans="1:4" s="4" customFormat="1" ht="15" customHeight="1">
      <c r="A5" s="685"/>
      <c r="B5" s="685"/>
      <c r="C5" s="685" t="s">
        <v>1453</v>
      </c>
      <c r="D5" s="685"/>
    </row>
    <row r="6" spans="1:4" s="4" customFormat="1" ht="15" customHeight="1">
      <c r="A6" s="523"/>
      <c r="B6" s="523"/>
      <c r="C6" s="523"/>
      <c r="D6" s="523"/>
    </row>
    <row r="8" spans="1:4" ht="92.25" customHeight="1">
      <c r="A8" s="677" t="s">
        <v>1454</v>
      </c>
      <c r="B8" s="677"/>
      <c r="C8" s="678"/>
      <c r="D8" s="678"/>
    </row>
    <row r="10" spans="1:4" s="526" customFormat="1" ht="39" customHeight="1">
      <c r="A10" s="679" t="s">
        <v>1455</v>
      </c>
      <c r="B10" s="681" t="s">
        <v>34</v>
      </c>
      <c r="C10" s="682"/>
      <c r="D10" s="683"/>
    </row>
    <row r="11" spans="1:4" s="528" customFormat="1" ht="34.5" customHeight="1">
      <c r="A11" s="680"/>
      <c r="B11" s="527" t="s">
        <v>1456</v>
      </c>
      <c r="C11" s="527" t="s">
        <v>1457</v>
      </c>
      <c r="D11" s="527" t="s">
        <v>1458</v>
      </c>
    </row>
    <row r="12" spans="1:4" s="531" customFormat="1" ht="30.75" customHeight="1">
      <c r="A12" s="529" t="s">
        <v>1459</v>
      </c>
      <c r="B12" s="530">
        <f>C12+D12</f>
        <v>280.90000000000003</v>
      </c>
      <c r="C12" s="530">
        <f>30+200.8</f>
        <v>230.8</v>
      </c>
      <c r="D12" s="530">
        <f>30+20.1</f>
        <v>50.1</v>
      </c>
    </row>
    <row r="13" spans="1:4" s="531" customFormat="1" ht="34.5" customHeight="1">
      <c r="A13" s="532" t="s">
        <v>1460</v>
      </c>
      <c r="B13" s="530">
        <f>C13+D13</f>
        <v>100</v>
      </c>
      <c r="C13" s="530">
        <v>90</v>
      </c>
      <c r="D13" s="530">
        <v>10</v>
      </c>
    </row>
    <row r="14" spans="1:4" s="531" customFormat="1" ht="34.5" customHeight="1">
      <c r="A14" s="532" t="s">
        <v>1461</v>
      </c>
      <c r="B14" s="530">
        <f>C14+D14</f>
        <v>150</v>
      </c>
      <c r="C14" s="530">
        <v>90</v>
      </c>
      <c r="D14" s="530">
        <v>60</v>
      </c>
    </row>
    <row r="15" spans="1:4" s="531" customFormat="1" ht="34.5" customHeight="1">
      <c r="A15" s="532" t="s">
        <v>1462</v>
      </c>
      <c r="B15" s="530">
        <f>C15+D15</f>
        <v>112.2</v>
      </c>
      <c r="C15" s="530">
        <v>102</v>
      </c>
      <c r="D15" s="530">
        <v>10.2</v>
      </c>
    </row>
    <row r="16" spans="1:4" s="531" customFormat="1" ht="34.5" customHeight="1">
      <c r="A16" s="532" t="s">
        <v>1463</v>
      </c>
      <c r="B16" s="530">
        <f>C16+D16</f>
        <v>0</v>
      </c>
      <c r="C16" s="530">
        <f>200.8-200.8</f>
        <v>0</v>
      </c>
      <c r="D16" s="530">
        <f>20.1-20.1</f>
        <v>0</v>
      </c>
    </row>
    <row r="17" spans="1:4" s="531" customFormat="1" ht="21.75" customHeight="1">
      <c r="A17" s="533" t="s">
        <v>1464</v>
      </c>
      <c r="B17" s="534">
        <f>B12+B13+B14+B15+B16</f>
        <v>643.1000000000001</v>
      </c>
      <c r="C17" s="534">
        <f>C12+C13+C14+C15+C16</f>
        <v>512.8</v>
      </c>
      <c r="D17" s="534">
        <f>D12+D13+D14+D15+D16</f>
        <v>130.29999999999998</v>
      </c>
    </row>
  </sheetData>
  <sheetProtection/>
  <mergeCells count="9">
    <mergeCell ref="A8:D8"/>
    <mergeCell ref="A10:A11"/>
    <mergeCell ref="B10:D10"/>
    <mergeCell ref="A1:B1"/>
    <mergeCell ref="A2:B2"/>
    <mergeCell ref="A3:B3"/>
    <mergeCell ref="A4:B4"/>
    <mergeCell ref="A5:B5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K19" sqref="K19"/>
    </sheetView>
  </sheetViews>
  <sheetFormatPr defaultColWidth="8.7109375" defaultRowHeight="15"/>
  <cols>
    <col min="1" max="1" width="60.7109375" style="524" customWidth="1"/>
    <col min="2" max="2" width="19.28125" style="545" customWidth="1"/>
    <col min="3" max="16384" width="8.7109375" style="524" customWidth="1"/>
  </cols>
  <sheetData>
    <row r="1" spans="1:3" s="4" customFormat="1" ht="15" customHeight="1">
      <c r="A1" s="684" t="s">
        <v>0</v>
      </c>
      <c r="B1" s="684"/>
      <c r="C1" s="544"/>
    </row>
    <row r="2" spans="1:3" s="4" customFormat="1" ht="15" customHeight="1">
      <c r="A2" s="685" t="s">
        <v>1</v>
      </c>
      <c r="B2" s="685"/>
      <c r="C2" s="5"/>
    </row>
    <row r="3" spans="1:3" s="4" customFormat="1" ht="15" customHeight="1">
      <c r="A3" s="685" t="s">
        <v>2</v>
      </c>
      <c r="B3" s="685"/>
      <c r="C3" s="5"/>
    </row>
    <row r="4" spans="1:3" s="4" customFormat="1" ht="15" customHeight="1">
      <c r="A4" s="685" t="s">
        <v>1474</v>
      </c>
      <c r="B4" s="685"/>
      <c r="C4" s="5"/>
    </row>
    <row r="5" spans="1:3" s="4" customFormat="1" ht="15" customHeight="1">
      <c r="A5" s="685" t="s">
        <v>1469</v>
      </c>
      <c r="B5" s="685"/>
      <c r="C5" s="5"/>
    </row>
    <row r="7" spans="1:2" ht="75" customHeight="1">
      <c r="A7" s="686" t="s">
        <v>1470</v>
      </c>
      <c r="B7" s="686"/>
    </row>
    <row r="10" spans="1:2" s="548" customFormat="1" ht="39" customHeight="1">
      <c r="A10" s="546" t="s">
        <v>1455</v>
      </c>
      <c r="B10" s="547" t="s">
        <v>34</v>
      </c>
    </row>
    <row r="11" spans="1:2" ht="27" customHeight="1">
      <c r="A11" s="549" t="s">
        <v>1459</v>
      </c>
      <c r="B11" s="550">
        <f>30533.5+3410</f>
        <v>33943.5</v>
      </c>
    </row>
    <row r="12" spans="1:2" ht="28.5" customHeight="1">
      <c r="A12" s="551" t="s">
        <v>1460</v>
      </c>
      <c r="B12" s="550">
        <f>5000+2033.2</f>
        <v>7033.2</v>
      </c>
    </row>
    <row r="13" spans="1:2" ht="28.5" customHeight="1">
      <c r="A13" s="551" t="s">
        <v>1461</v>
      </c>
      <c r="B13" s="550">
        <f>5000+2372</f>
        <v>7372</v>
      </c>
    </row>
    <row r="14" spans="1:2" ht="28.5" customHeight="1">
      <c r="A14" s="551" t="s">
        <v>1462</v>
      </c>
      <c r="B14" s="550">
        <f>450+642.4</f>
        <v>1092.4</v>
      </c>
    </row>
    <row r="15" spans="1:2" ht="28.5" customHeight="1">
      <c r="A15" s="551" t="s">
        <v>1471</v>
      </c>
      <c r="B15" s="550">
        <v>1047.8</v>
      </c>
    </row>
    <row r="16" spans="1:2" ht="28.5" customHeight="1">
      <c r="A16" s="551" t="s">
        <v>1472</v>
      </c>
      <c r="B16" s="550">
        <v>3000</v>
      </c>
    </row>
    <row r="17" spans="1:2" ht="19.5" customHeight="1">
      <c r="A17" s="552" t="s">
        <v>1464</v>
      </c>
      <c r="B17" s="553">
        <f>SUM(B11:B16)</f>
        <v>53488.9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:C27"/>
    </sheetView>
  </sheetViews>
  <sheetFormatPr defaultColWidth="10.00390625" defaultRowHeight="15"/>
  <cols>
    <col min="1" max="1" width="28.28125" style="488" customWidth="1"/>
    <col min="2" max="2" width="58.7109375" style="488" customWidth="1"/>
    <col min="3" max="3" width="12.28125" style="490" customWidth="1"/>
    <col min="4" max="16384" width="10.00390625" style="488" customWidth="1"/>
  </cols>
  <sheetData>
    <row r="1" spans="2:3" ht="12.75">
      <c r="B1" s="1"/>
      <c r="C1" s="2" t="s">
        <v>0</v>
      </c>
    </row>
    <row r="2" spans="2:3" ht="12.75">
      <c r="B2" s="489"/>
      <c r="C2" s="2" t="s">
        <v>1</v>
      </c>
    </row>
    <row r="3" spans="2:3" ht="12.75">
      <c r="B3" s="489"/>
      <c r="C3" s="2" t="s">
        <v>2</v>
      </c>
    </row>
    <row r="4" spans="2:3" ht="12.75">
      <c r="B4" s="489"/>
      <c r="C4" s="2" t="s">
        <v>1473</v>
      </c>
    </row>
    <row r="5" spans="2:3" ht="12.75">
      <c r="B5" s="489"/>
      <c r="C5" s="2" t="s">
        <v>1424</v>
      </c>
    </row>
    <row r="7" spans="1:3" s="491" customFormat="1" ht="57" customHeight="1">
      <c r="A7" s="560" t="s">
        <v>1425</v>
      </c>
      <c r="B7" s="561"/>
      <c r="C7" s="561"/>
    </row>
    <row r="8" spans="1:3" ht="19.5" thickBot="1">
      <c r="A8" s="492"/>
      <c r="B8" s="492"/>
      <c r="C8" s="493"/>
    </row>
    <row r="9" spans="1:3" s="491" customFormat="1" ht="30.75" customHeight="1">
      <c r="A9" s="494" t="s">
        <v>3</v>
      </c>
      <c r="B9" s="494" t="s">
        <v>1426</v>
      </c>
      <c r="C9" s="558" t="s">
        <v>1466</v>
      </c>
    </row>
    <row r="10" spans="1:3" s="491" customFormat="1" ht="27.75" customHeight="1" thickBot="1">
      <c r="A10" s="495" t="s">
        <v>4</v>
      </c>
      <c r="B10" s="495"/>
      <c r="C10" s="559"/>
    </row>
    <row r="11" spans="1:3" s="499" customFormat="1" ht="39" customHeight="1">
      <c r="A11" s="496" t="s">
        <v>1427</v>
      </c>
      <c r="B11" s="497" t="s">
        <v>1428</v>
      </c>
      <c r="C11" s="498">
        <v>35000</v>
      </c>
    </row>
    <row r="12" spans="1:3" s="499" customFormat="1" ht="45" customHeight="1">
      <c r="A12" s="500" t="s">
        <v>1429</v>
      </c>
      <c r="B12" s="501" t="s">
        <v>1430</v>
      </c>
      <c r="C12" s="502">
        <v>35000</v>
      </c>
    </row>
    <row r="13" spans="1:3" s="503" customFormat="1" ht="37.5" customHeight="1">
      <c r="A13" s="496" t="s">
        <v>1431</v>
      </c>
      <c r="B13" s="497" t="s">
        <v>1432</v>
      </c>
      <c r="C13" s="498">
        <v>0</v>
      </c>
    </row>
    <row r="14" spans="1:3" s="503" customFormat="1" ht="49.5" customHeight="1">
      <c r="A14" s="504" t="s">
        <v>1433</v>
      </c>
      <c r="B14" s="505" t="s">
        <v>1434</v>
      </c>
      <c r="C14" s="502">
        <v>30000</v>
      </c>
    </row>
    <row r="15" spans="1:3" s="503" customFormat="1" ht="57" customHeight="1">
      <c r="A15" s="504" t="s">
        <v>1435</v>
      </c>
      <c r="B15" s="505" t="s">
        <v>1436</v>
      </c>
      <c r="C15" s="502">
        <v>-30000</v>
      </c>
    </row>
    <row r="16" spans="1:3" s="503" customFormat="1" ht="30.75" customHeight="1" hidden="1">
      <c r="A16" s="506" t="s">
        <v>1437</v>
      </c>
      <c r="B16" s="497" t="s">
        <v>1438</v>
      </c>
      <c r="C16" s="498"/>
    </row>
    <row r="17" spans="1:3" s="503" customFormat="1" ht="30" customHeight="1">
      <c r="A17" s="506" t="s">
        <v>1437</v>
      </c>
      <c r="B17" s="497" t="s">
        <v>1438</v>
      </c>
      <c r="C17" s="498">
        <v>111776.2</v>
      </c>
    </row>
    <row r="18" spans="1:3" s="499" customFormat="1" ht="42" customHeight="1">
      <c r="A18" s="506" t="s">
        <v>1439</v>
      </c>
      <c r="B18" s="507" t="s">
        <v>1440</v>
      </c>
      <c r="C18" s="498">
        <v>11098.4</v>
      </c>
    </row>
    <row r="19" spans="1:3" s="503" customFormat="1" ht="50.25" customHeight="1">
      <c r="A19" s="504" t="s">
        <v>1441</v>
      </c>
      <c r="B19" s="505" t="s">
        <v>1442</v>
      </c>
      <c r="C19" s="502">
        <v>11098.4</v>
      </c>
    </row>
    <row r="20" spans="1:3" s="503" customFormat="1" ht="63.75" customHeight="1">
      <c r="A20" s="504" t="s">
        <v>1443</v>
      </c>
      <c r="B20" s="505" t="s">
        <v>1444</v>
      </c>
      <c r="C20" s="502">
        <v>-20000</v>
      </c>
    </row>
    <row r="21" spans="1:3" s="503" customFormat="1" ht="75" customHeight="1">
      <c r="A21" s="504" t="s">
        <v>1445</v>
      </c>
      <c r="B21" s="505" t="s">
        <v>1446</v>
      </c>
      <c r="C21" s="502">
        <v>20000</v>
      </c>
    </row>
    <row r="22" spans="1:3" s="503" customFormat="1" ht="15" customHeight="1" hidden="1">
      <c r="A22" s="508"/>
      <c r="B22" s="509"/>
      <c r="C22" s="510"/>
    </row>
    <row r="23" spans="1:3" s="499" customFormat="1" ht="31.5" customHeight="1" hidden="1">
      <c r="A23" s="506" t="s">
        <v>1447</v>
      </c>
      <c r="B23" s="507" t="s">
        <v>1448</v>
      </c>
      <c r="C23" s="498">
        <v>0</v>
      </c>
    </row>
    <row r="24" spans="1:3" s="503" customFormat="1" ht="15" customHeight="1" hidden="1">
      <c r="A24" s="508"/>
      <c r="B24" s="509"/>
      <c r="C24" s="510"/>
    </row>
    <row r="25" spans="1:3" s="503" customFormat="1" ht="46.5" customHeight="1" hidden="1">
      <c r="A25" s="508" t="s">
        <v>1449</v>
      </c>
      <c r="B25" s="509" t="s">
        <v>1450</v>
      </c>
      <c r="C25" s="510"/>
    </row>
    <row r="26" spans="1:3" s="503" customFormat="1" ht="15" customHeight="1" hidden="1">
      <c r="A26" s="508"/>
      <c r="B26" s="509"/>
      <c r="C26" s="510"/>
    </row>
    <row r="27" spans="1:3" s="503" customFormat="1" ht="24" customHeight="1" thickBot="1">
      <c r="A27" s="511"/>
      <c r="B27" s="512" t="s">
        <v>1451</v>
      </c>
      <c r="C27" s="513">
        <v>157874.6</v>
      </c>
    </row>
    <row r="28" spans="1:3" ht="12.75">
      <c r="A28" s="514"/>
      <c r="B28" s="514"/>
      <c r="C28" s="515"/>
    </row>
    <row r="29" spans="1:3" ht="12.75">
      <c r="A29" s="516"/>
      <c r="B29" s="516"/>
      <c r="C29" s="517"/>
    </row>
    <row r="30" spans="1:3" s="491" customFormat="1" ht="12.75">
      <c r="A30" s="516"/>
      <c r="B30" s="516"/>
      <c r="C30" s="517"/>
    </row>
    <row r="31" spans="1:3" s="491" customFormat="1" ht="12.75">
      <c r="A31" s="514"/>
      <c r="B31" s="514"/>
      <c r="C31" s="515"/>
    </row>
    <row r="32" spans="1:3" s="491" customFormat="1" ht="12.75">
      <c r="A32" s="514"/>
      <c r="B32" s="518"/>
      <c r="C32" s="515"/>
    </row>
    <row r="33" spans="1:3" ht="12.75">
      <c r="A33" s="514"/>
      <c r="B33" s="518"/>
      <c r="C33" s="515"/>
    </row>
    <row r="34" spans="1:3" ht="18">
      <c r="A34" s="519"/>
      <c r="B34" s="520"/>
      <c r="C34" s="521"/>
    </row>
  </sheetData>
  <sheetProtection/>
  <mergeCells count="2">
    <mergeCell ref="C9:C10"/>
    <mergeCell ref="A7:C7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1" sqref="A1:C42"/>
    </sheetView>
  </sheetViews>
  <sheetFormatPr defaultColWidth="10.140625" defaultRowHeight="15"/>
  <cols>
    <col min="1" max="1" width="23.28125" style="3" customWidth="1"/>
    <col min="2" max="2" width="68.28125" style="307" customWidth="1"/>
    <col min="3" max="3" width="15.28125" style="309" customWidth="1"/>
    <col min="4" max="16384" width="10.140625" style="3" customWidth="1"/>
  </cols>
  <sheetData>
    <row r="1" ht="12.75">
      <c r="C1" s="308" t="s">
        <v>0</v>
      </c>
    </row>
    <row r="2" ht="12.75">
      <c r="C2" s="308" t="s">
        <v>1</v>
      </c>
    </row>
    <row r="3" ht="12.75">
      <c r="C3" s="308" t="s">
        <v>2</v>
      </c>
    </row>
    <row r="4" ht="12.75">
      <c r="C4" s="310" t="s">
        <v>1474</v>
      </c>
    </row>
    <row r="5" ht="12.75">
      <c r="C5" s="308" t="s">
        <v>1068</v>
      </c>
    </row>
    <row r="7" spans="1:2" ht="39.75" customHeight="1">
      <c r="A7" s="562" t="s">
        <v>1069</v>
      </c>
      <c r="B7" s="562"/>
    </row>
    <row r="8" spans="1:2" ht="13.5" thickBot="1">
      <c r="A8" s="306"/>
      <c r="B8" s="311"/>
    </row>
    <row r="9" spans="1:3" ht="12.75" customHeight="1">
      <c r="A9" s="448" t="s">
        <v>3</v>
      </c>
      <c r="B9" s="563" t="s">
        <v>1070</v>
      </c>
      <c r="C9" s="565" t="s">
        <v>1467</v>
      </c>
    </row>
    <row r="10" spans="1:3" ht="36" customHeight="1" thickBot="1">
      <c r="A10" s="449" t="s">
        <v>4</v>
      </c>
      <c r="B10" s="564"/>
      <c r="C10" s="566"/>
    </row>
    <row r="11" spans="1:3" ht="16.5">
      <c r="A11" s="450" t="s">
        <v>1071</v>
      </c>
      <c r="B11" s="455" t="s">
        <v>1072</v>
      </c>
      <c r="C11" s="313">
        <v>723006.2999999999</v>
      </c>
    </row>
    <row r="12" spans="1:3" ht="20.25" customHeight="1">
      <c r="A12" s="451" t="s">
        <v>1073</v>
      </c>
      <c r="B12" s="456" t="s">
        <v>1074</v>
      </c>
      <c r="C12" s="314">
        <v>462657.8</v>
      </c>
    </row>
    <row r="13" spans="1:3" ht="19.5" customHeight="1">
      <c r="A13" s="452" t="s">
        <v>1075</v>
      </c>
      <c r="B13" s="457" t="s">
        <v>1076</v>
      </c>
      <c r="C13" s="315">
        <v>462657.8</v>
      </c>
    </row>
    <row r="14" spans="1:3" ht="28.5" customHeight="1">
      <c r="A14" s="451" t="s">
        <v>1077</v>
      </c>
      <c r="B14" s="456" t="s">
        <v>1078</v>
      </c>
      <c r="C14" s="314">
        <v>50.6</v>
      </c>
    </row>
    <row r="15" spans="1:3" ht="27" customHeight="1">
      <c r="A15" s="452" t="s">
        <v>1079</v>
      </c>
      <c r="B15" s="457" t="s">
        <v>1080</v>
      </c>
      <c r="C15" s="315">
        <v>50.6</v>
      </c>
    </row>
    <row r="16" spans="1:3" ht="21" customHeight="1">
      <c r="A16" s="451" t="s">
        <v>1081</v>
      </c>
      <c r="B16" s="456" t="s">
        <v>1082</v>
      </c>
      <c r="C16" s="314">
        <v>110183</v>
      </c>
    </row>
    <row r="17" spans="1:3" ht="16.5" customHeight="1">
      <c r="A17" s="452" t="s">
        <v>1083</v>
      </c>
      <c r="B17" s="457" t="s">
        <v>1084</v>
      </c>
      <c r="C17" s="315">
        <v>64179.7</v>
      </c>
    </row>
    <row r="18" spans="1:3" ht="16.5" customHeight="1">
      <c r="A18" s="452" t="s">
        <v>1085</v>
      </c>
      <c r="B18" s="457" t="s">
        <v>1086</v>
      </c>
      <c r="C18" s="315">
        <v>45579</v>
      </c>
    </row>
    <row r="19" spans="1:3" ht="16.5" customHeight="1">
      <c r="A19" s="452" t="s">
        <v>1087</v>
      </c>
      <c r="B19" s="457" t="s">
        <v>1088</v>
      </c>
      <c r="C19" s="315">
        <v>331.2</v>
      </c>
    </row>
    <row r="20" spans="1:3" ht="16.5" customHeight="1">
      <c r="A20" s="452" t="s">
        <v>1089</v>
      </c>
      <c r="B20" s="457" t="s">
        <v>1090</v>
      </c>
      <c r="C20" s="315">
        <v>93.1</v>
      </c>
    </row>
    <row r="21" spans="1:3" ht="18.75" customHeight="1">
      <c r="A21" s="451" t="s">
        <v>1091</v>
      </c>
      <c r="B21" s="456" t="s">
        <v>1092</v>
      </c>
      <c r="C21" s="314">
        <v>8197.4</v>
      </c>
    </row>
    <row r="22" spans="1:3" ht="34.5" customHeight="1">
      <c r="A22" s="450" t="s">
        <v>1093</v>
      </c>
      <c r="B22" s="456" t="s">
        <v>1094</v>
      </c>
      <c r="C22" s="314">
        <v>61175.7</v>
      </c>
    </row>
    <row r="23" spans="1:3" ht="27" customHeight="1" hidden="1">
      <c r="A23" s="462" t="s">
        <v>93</v>
      </c>
      <c r="B23" s="459" t="s">
        <v>94</v>
      </c>
      <c r="C23" s="314"/>
    </row>
    <row r="24" spans="1:3" ht="43.5" customHeight="1">
      <c r="A24" s="452" t="s">
        <v>1095</v>
      </c>
      <c r="B24" s="458" t="s">
        <v>1096</v>
      </c>
      <c r="C24" s="315">
        <v>60580</v>
      </c>
    </row>
    <row r="25" spans="1:3" ht="19.5" customHeight="1">
      <c r="A25" s="452" t="s">
        <v>1361</v>
      </c>
      <c r="B25" s="442" t="s">
        <v>1362</v>
      </c>
      <c r="C25" s="315">
        <v>68.2</v>
      </c>
    </row>
    <row r="26" spans="1:3" ht="43.5" customHeight="1">
      <c r="A26" s="452" t="s">
        <v>1097</v>
      </c>
      <c r="B26" s="459" t="s">
        <v>1098</v>
      </c>
      <c r="C26" s="315">
        <v>527.5</v>
      </c>
    </row>
    <row r="27" spans="1:3" ht="17.25" customHeight="1">
      <c r="A27" s="451" t="s">
        <v>1099</v>
      </c>
      <c r="B27" s="456" t="s">
        <v>1100</v>
      </c>
      <c r="C27" s="314">
        <v>7486.3</v>
      </c>
    </row>
    <row r="28" spans="1:3" ht="17.25" customHeight="1">
      <c r="A28" s="452" t="s">
        <v>1101</v>
      </c>
      <c r="B28" s="457" t="s">
        <v>1102</v>
      </c>
      <c r="C28" s="315">
        <v>7486.3</v>
      </c>
    </row>
    <row r="29" spans="1:3" ht="29.25" customHeight="1">
      <c r="A29" s="451" t="s">
        <v>1103</v>
      </c>
      <c r="B29" s="456" t="s">
        <v>1104</v>
      </c>
      <c r="C29" s="454">
        <v>1069</v>
      </c>
    </row>
    <row r="30" spans="1:3" ht="27.75" customHeight="1" hidden="1">
      <c r="A30" s="452" t="s">
        <v>7</v>
      </c>
      <c r="B30" s="457" t="s">
        <v>8</v>
      </c>
      <c r="C30" s="316"/>
    </row>
    <row r="31" spans="1:3" ht="19.5" customHeight="1">
      <c r="A31" s="452" t="s">
        <v>9</v>
      </c>
      <c r="B31" s="457" t="s">
        <v>10</v>
      </c>
      <c r="C31" s="317">
        <v>1069</v>
      </c>
    </row>
    <row r="32" spans="1:3" ht="17.25" customHeight="1">
      <c r="A32" s="451" t="s">
        <v>1105</v>
      </c>
      <c r="B32" s="456" t="s">
        <v>1106</v>
      </c>
      <c r="C32" s="314">
        <v>37336.5</v>
      </c>
    </row>
    <row r="33" spans="1:3" ht="67.5" customHeight="1">
      <c r="A33" s="452" t="s">
        <v>1107</v>
      </c>
      <c r="B33" s="318" t="s">
        <v>1108</v>
      </c>
      <c r="C33" s="315">
        <v>1000</v>
      </c>
    </row>
    <row r="34" spans="1:3" ht="30" customHeight="1">
      <c r="A34" s="452" t="s">
        <v>1109</v>
      </c>
      <c r="B34" s="460" t="s">
        <v>1110</v>
      </c>
      <c r="C34" s="315">
        <v>32544.5</v>
      </c>
    </row>
    <row r="35" spans="1:3" ht="12.75" hidden="1">
      <c r="A35" s="451" t="s">
        <v>1111</v>
      </c>
      <c r="B35" s="456" t="s">
        <v>1112</v>
      </c>
      <c r="C35" s="316"/>
    </row>
    <row r="36" spans="1:3" ht="30.75" customHeight="1" hidden="1">
      <c r="A36" s="452" t="s">
        <v>1113</v>
      </c>
      <c r="B36" s="457" t="s">
        <v>1114</v>
      </c>
      <c r="C36" s="316"/>
    </row>
    <row r="37" spans="1:3" ht="56.25" customHeight="1">
      <c r="A37" s="452" t="s">
        <v>1115</v>
      </c>
      <c r="B37" s="457" t="s">
        <v>1116</v>
      </c>
      <c r="C37" s="315">
        <v>3792</v>
      </c>
    </row>
    <row r="38" spans="1:3" ht="15" customHeight="1">
      <c r="A38" s="451" t="s">
        <v>1117</v>
      </c>
      <c r="B38" s="456" t="s">
        <v>1118</v>
      </c>
      <c r="C38" s="314">
        <v>8800</v>
      </c>
    </row>
    <row r="39" spans="1:3" ht="16.5" customHeight="1">
      <c r="A39" s="451" t="s">
        <v>1119</v>
      </c>
      <c r="B39" s="456" t="s">
        <v>1120</v>
      </c>
      <c r="C39" s="314">
        <v>26050</v>
      </c>
    </row>
    <row r="40" spans="1:3" ht="17.25" customHeight="1">
      <c r="A40" s="452" t="s">
        <v>1121</v>
      </c>
      <c r="B40" s="457" t="s">
        <v>11</v>
      </c>
      <c r="C40" s="315">
        <v>26050</v>
      </c>
    </row>
    <row r="41" spans="1:3" ht="17.25" customHeight="1" thickBot="1">
      <c r="A41" s="451" t="s">
        <v>1122</v>
      </c>
      <c r="B41" s="456" t="s">
        <v>1123</v>
      </c>
      <c r="C41" s="319">
        <v>1857486.74</v>
      </c>
    </row>
    <row r="42" spans="1:3" ht="19.5" thickBot="1">
      <c r="A42" s="453"/>
      <c r="B42" s="461" t="s">
        <v>1124</v>
      </c>
      <c r="C42" s="320">
        <v>2580493.04</v>
      </c>
    </row>
  </sheetData>
  <sheetProtection/>
  <mergeCells count="3">
    <mergeCell ref="A7:B7"/>
    <mergeCell ref="B9:B10"/>
    <mergeCell ref="C9:C1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:C105"/>
    </sheetView>
  </sheetViews>
  <sheetFormatPr defaultColWidth="97.8515625" defaultRowHeight="15"/>
  <cols>
    <col min="1" max="1" width="22.28125" style="326" customWidth="1"/>
    <col min="2" max="2" width="74.421875" style="366" customWidth="1"/>
    <col min="3" max="3" width="14.28125" style="325" customWidth="1"/>
    <col min="4" max="207" width="10.00390625" style="326" customWidth="1"/>
    <col min="208" max="208" width="25.421875" style="326" customWidth="1"/>
    <col min="209" max="16384" width="97.8515625" style="326" customWidth="1"/>
  </cols>
  <sheetData>
    <row r="1" spans="2:3" s="5" customFormat="1" ht="15">
      <c r="B1" s="321"/>
      <c r="C1" s="322" t="s">
        <v>0</v>
      </c>
    </row>
    <row r="2" spans="2:3" s="5" customFormat="1" ht="15">
      <c r="B2" s="321"/>
      <c r="C2" s="323" t="s">
        <v>1</v>
      </c>
    </row>
    <row r="3" spans="2:3" s="5" customFormat="1" ht="15">
      <c r="B3" s="321"/>
      <c r="C3" s="323" t="s">
        <v>2</v>
      </c>
    </row>
    <row r="4" spans="2:3" s="5" customFormat="1" ht="12.75">
      <c r="B4" s="321"/>
      <c r="C4" s="324" t="s">
        <v>1475</v>
      </c>
    </row>
    <row r="5" spans="2:3" s="5" customFormat="1" ht="15">
      <c r="B5" s="321"/>
      <c r="C5" s="323" t="s">
        <v>1125</v>
      </c>
    </row>
    <row r="6" spans="2:3" s="5" customFormat="1" ht="12.75">
      <c r="B6" s="321"/>
      <c r="C6" s="170"/>
    </row>
    <row r="7" spans="2:3" s="5" customFormat="1" ht="12.75">
      <c r="B7" s="321"/>
      <c r="C7" s="170"/>
    </row>
    <row r="8" spans="1:2" ht="37.5" customHeight="1">
      <c r="A8" s="562" t="s">
        <v>1126</v>
      </c>
      <c r="B8" s="562"/>
    </row>
    <row r="9" spans="1:2" ht="23.25" customHeight="1" thickBot="1">
      <c r="A9" s="325"/>
      <c r="B9" s="327"/>
    </row>
    <row r="10" spans="1:3" s="331" customFormat="1" ht="57" customHeight="1" thickBot="1">
      <c r="A10" s="328" t="s">
        <v>1127</v>
      </c>
      <c r="B10" s="329" t="s">
        <v>1070</v>
      </c>
      <c r="C10" s="330" t="s">
        <v>1467</v>
      </c>
    </row>
    <row r="11" spans="1:3" s="334" customFormat="1" ht="15.75">
      <c r="A11" s="312" t="s">
        <v>1122</v>
      </c>
      <c r="B11" s="332" t="s">
        <v>1123</v>
      </c>
      <c r="C11" s="333">
        <v>1857486.74</v>
      </c>
    </row>
    <row r="12" spans="1:3" ht="49.5">
      <c r="A12" s="335" t="s">
        <v>1128</v>
      </c>
      <c r="B12" s="336" t="s">
        <v>1129</v>
      </c>
      <c r="C12" s="337">
        <v>1856604.24</v>
      </c>
    </row>
    <row r="13" spans="1:4" ht="33">
      <c r="A13" s="338" t="s">
        <v>1130</v>
      </c>
      <c r="B13" s="339" t="s">
        <v>1131</v>
      </c>
      <c r="C13" s="337">
        <v>171133.1</v>
      </c>
      <c r="D13" s="340"/>
    </row>
    <row r="14" spans="1:3" ht="28.5" customHeight="1">
      <c r="A14" s="335" t="s">
        <v>1132</v>
      </c>
      <c r="B14" s="341" t="s">
        <v>12</v>
      </c>
      <c r="C14" s="337">
        <v>78505.1</v>
      </c>
    </row>
    <row r="15" spans="1:3" ht="27" customHeight="1">
      <c r="A15" s="335" t="s">
        <v>13</v>
      </c>
      <c r="B15" s="341" t="s">
        <v>14</v>
      </c>
      <c r="C15" s="337">
        <v>92628</v>
      </c>
    </row>
    <row r="16" spans="1:3" ht="34.5" customHeight="1">
      <c r="A16" s="335" t="s">
        <v>1133</v>
      </c>
      <c r="B16" s="343" t="s">
        <v>1134</v>
      </c>
      <c r="C16" s="337">
        <v>104720.20000000001</v>
      </c>
    </row>
    <row r="17" spans="1:3" ht="39" customHeight="1">
      <c r="A17" s="443" t="s">
        <v>66</v>
      </c>
      <c r="B17" s="345" t="s">
        <v>67</v>
      </c>
      <c r="C17" s="344">
        <v>55000</v>
      </c>
    </row>
    <row r="18" spans="1:3" ht="27" customHeight="1" hidden="1">
      <c r="A18" s="443" t="s">
        <v>1135</v>
      </c>
      <c r="B18" s="367" t="s">
        <v>1136</v>
      </c>
      <c r="C18" s="344">
        <v>0</v>
      </c>
    </row>
    <row r="19" spans="1:3" ht="18.75" customHeight="1" hidden="1">
      <c r="A19" s="574" t="s">
        <v>1382</v>
      </c>
      <c r="B19" s="369" t="s">
        <v>1383</v>
      </c>
      <c r="C19" s="344">
        <v>0</v>
      </c>
    </row>
    <row r="20" spans="1:3" ht="16.5" customHeight="1" hidden="1">
      <c r="A20" s="569"/>
      <c r="B20" s="353" t="s">
        <v>1188</v>
      </c>
      <c r="C20" s="344"/>
    </row>
    <row r="21" spans="1:3" ht="16.5" customHeight="1" hidden="1">
      <c r="A21" s="577"/>
      <c r="B21" s="353" t="s">
        <v>1189</v>
      </c>
      <c r="C21" s="344"/>
    </row>
    <row r="22" spans="1:3" ht="12.75">
      <c r="A22" s="574" t="s">
        <v>15</v>
      </c>
      <c r="B22" s="345" t="s">
        <v>16</v>
      </c>
      <c r="C22" s="344">
        <v>49720.200000000004</v>
      </c>
    </row>
    <row r="23" spans="1:3" ht="12.75">
      <c r="A23" s="578"/>
      <c r="B23" s="345" t="s">
        <v>1137</v>
      </c>
      <c r="C23" s="344">
        <v>18</v>
      </c>
    </row>
    <row r="24" spans="1:3" ht="51">
      <c r="A24" s="578"/>
      <c r="B24" s="345" t="s">
        <v>1138</v>
      </c>
      <c r="C24" s="344">
        <v>793.6</v>
      </c>
    </row>
    <row r="25" spans="1:3" ht="23.25" customHeight="1" hidden="1">
      <c r="A25" s="578"/>
      <c r="B25" s="345" t="s">
        <v>1139</v>
      </c>
      <c r="C25" s="342"/>
    </row>
    <row r="26" spans="1:3" ht="18" customHeight="1">
      <c r="A26" s="578"/>
      <c r="B26" s="345" t="s">
        <v>1140</v>
      </c>
      <c r="C26" s="344">
        <v>114.2</v>
      </c>
    </row>
    <row r="27" spans="1:3" ht="15" customHeight="1">
      <c r="A27" s="578"/>
      <c r="B27" s="345" t="s">
        <v>1141</v>
      </c>
      <c r="C27" s="344">
        <v>2327.5</v>
      </c>
    </row>
    <row r="28" spans="1:3" ht="16.5" customHeight="1">
      <c r="A28" s="578"/>
      <c r="B28" s="345" t="s">
        <v>1142</v>
      </c>
      <c r="C28" s="344">
        <v>2112.2</v>
      </c>
    </row>
    <row r="29" spans="1:3" ht="16.5" customHeight="1">
      <c r="A29" s="578"/>
      <c r="B29" s="345" t="s">
        <v>1143</v>
      </c>
      <c r="C29" s="344">
        <v>15652</v>
      </c>
    </row>
    <row r="30" spans="1:3" ht="27" customHeight="1">
      <c r="A30" s="578"/>
      <c r="B30" s="345" t="s">
        <v>1144</v>
      </c>
      <c r="C30" s="344">
        <v>240</v>
      </c>
    </row>
    <row r="31" spans="1:3" ht="18" customHeight="1">
      <c r="A31" s="578"/>
      <c r="B31" s="345" t="s">
        <v>1145</v>
      </c>
      <c r="C31" s="344">
        <v>215</v>
      </c>
    </row>
    <row r="32" spans="1:3" ht="25.5">
      <c r="A32" s="578"/>
      <c r="B32" s="345" t="s">
        <v>1146</v>
      </c>
      <c r="C32" s="344">
        <v>89</v>
      </c>
    </row>
    <row r="33" spans="1:3" ht="38.25">
      <c r="A33" s="578"/>
      <c r="B33" s="345" t="s">
        <v>1147</v>
      </c>
      <c r="C33" s="344">
        <v>183.3</v>
      </c>
    </row>
    <row r="34" spans="1:3" ht="19.5" customHeight="1">
      <c r="A34" s="578"/>
      <c r="B34" s="345" t="s">
        <v>1148</v>
      </c>
      <c r="C34" s="346">
        <v>6016</v>
      </c>
    </row>
    <row r="35" spans="1:3" ht="30.75" customHeight="1">
      <c r="A35" s="578"/>
      <c r="B35" s="345" t="s">
        <v>1149</v>
      </c>
      <c r="C35" s="342">
        <v>138.2</v>
      </c>
    </row>
    <row r="36" spans="1:3" ht="20.25" customHeight="1" hidden="1">
      <c r="A36" s="578"/>
      <c r="B36" s="345" t="s">
        <v>1150</v>
      </c>
      <c r="C36" s="342"/>
    </row>
    <row r="37" spans="1:3" ht="18.75" customHeight="1" hidden="1">
      <c r="A37" s="578"/>
      <c r="B37" s="345" t="s">
        <v>1151</v>
      </c>
      <c r="C37" s="342"/>
    </row>
    <row r="38" spans="1:3" ht="30" customHeight="1">
      <c r="A38" s="578"/>
      <c r="B38" s="345" t="s">
        <v>1152</v>
      </c>
      <c r="C38" s="344">
        <v>378</v>
      </c>
    </row>
    <row r="39" spans="1:3" ht="27" customHeight="1" hidden="1">
      <c r="A39" s="578"/>
      <c r="B39" s="345" t="s">
        <v>1153</v>
      </c>
      <c r="C39" s="342"/>
    </row>
    <row r="40" spans="1:3" ht="21" customHeight="1" hidden="1">
      <c r="A40" s="578"/>
      <c r="B40" s="345" t="s">
        <v>1154</v>
      </c>
      <c r="C40" s="342"/>
    </row>
    <row r="41" spans="1:3" ht="21" customHeight="1">
      <c r="A41" s="578"/>
      <c r="B41" s="345" t="s">
        <v>1155</v>
      </c>
      <c r="C41" s="346">
        <v>11000</v>
      </c>
    </row>
    <row r="42" spans="1:3" ht="33" customHeight="1">
      <c r="A42" s="578"/>
      <c r="B42" s="345" t="s">
        <v>1156</v>
      </c>
      <c r="C42" s="346">
        <v>800</v>
      </c>
    </row>
    <row r="43" spans="1:3" ht="31.5" customHeight="1">
      <c r="A43" s="578"/>
      <c r="B43" s="345" t="s">
        <v>1157</v>
      </c>
      <c r="C43" s="346">
        <v>700</v>
      </c>
    </row>
    <row r="44" spans="1:3" ht="31.5" customHeight="1">
      <c r="A44" s="578"/>
      <c r="B44" s="345" t="s">
        <v>1158</v>
      </c>
      <c r="C44" s="346">
        <v>121.9</v>
      </c>
    </row>
    <row r="45" spans="1:3" ht="31.5" customHeight="1">
      <c r="A45" s="578"/>
      <c r="B45" s="345" t="s">
        <v>1159</v>
      </c>
      <c r="C45" s="346">
        <v>4953.3</v>
      </c>
    </row>
    <row r="46" spans="1:3" ht="31.5" customHeight="1">
      <c r="A46" s="579"/>
      <c r="B46" s="345" t="s">
        <v>1363</v>
      </c>
      <c r="C46" s="346">
        <v>3868</v>
      </c>
    </row>
    <row r="47" spans="1:3" ht="30" customHeight="1">
      <c r="A47" s="335" t="s">
        <v>1160</v>
      </c>
      <c r="B47" s="343" t="s">
        <v>1161</v>
      </c>
      <c r="C47" s="337">
        <v>1406319.64</v>
      </c>
    </row>
    <row r="48" spans="1:3" ht="21" customHeight="1">
      <c r="A48" s="574" t="s">
        <v>1162</v>
      </c>
      <c r="B48" s="345" t="s">
        <v>1163</v>
      </c>
      <c r="C48" s="344">
        <v>1315201.14</v>
      </c>
    </row>
    <row r="49" spans="1:3" ht="69" customHeight="1">
      <c r="A49" s="578"/>
      <c r="B49" s="368" t="s">
        <v>17</v>
      </c>
      <c r="C49" s="344">
        <v>470991.89999999997</v>
      </c>
    </row>
    <row r="50" spans="1:3" ht="39" customHeight="1">
      <c r="A50" s="578"/>
      <c r="B50" s="345" t="s">
        <v>1164</v>
      </c>
      <c r="C50" s="344">
        <v>22227.100000000002</v>
      </c>
    </row>
    <row r="51" spans="1:3" ht="18.75" customHeight="1">
      <c r="A51" s="578"/>
      <c r="B51" s="345" t="s">
        <v>1165</v>
      </c>
      <c r="C51" s="344">
        <v>6536.5</v>
      </c>
    </row>
    <row r="52" spans="1:3" ht="77.25" customHeight="1">
      <c r="A52" s="578"/>
      <c r="B52" s="369" t="s">
        <v>1166</v>
      </c>
      <c r="C52" s="344">
        <v>41246.8</v>
      </c>
    </row>
    <row r="53" spans="1:3" ht="27.75" customHeight="1">
      <c r="A53" s="578"/>
      <c r="B53" s="345" t="s">
        <v>1167</v>
      </c>
      <c r="C53" s="344">
        <v>2392</v>
      </c>
    </row>
    <row r="54" spans="1:3" ht="72" customHeight="1">
      <c r="A54" s="578"/>
      <c r="B54" s="368" t="s">
        <v>1168</v>
      </c>
      <c r="C54" s="344">
        <v>1098</v>
      </c>
    </row>
    <row r="55" spans="1:3" ht="71.25" customHeight="1">
      <c r="A55" s="578"/>
      <c r="B55" s="347" t="s">
        <v>1169</v>
      </c>
      <c r="C55" s="344">
        <v>50</v>
      </c>
    </row>
    <row r="56" spans="1:3" ht="18" customHeight="1">
      <c r="A56" s="372"/>
      <c r="B56" s="371" t="s">
        <v>1170</v>
      </c>
      <c r="C56" s="342">
        <v>193.7</v>
      </c>
    </row>
    <row r="57" spans="1:3" ht="46.5" customHeight="1">
      <c r="A57" s="578" t="s">
        <v>1162</v>
      </c>
      <c r="B57" s="345" t="s">
        <v>1171</v>
      </c>
      <c r="C57" s="344">
        <v>900</v>
      </c>
    </row>
    <row r="58" spans="1:3" ht="108.75" customHeight="1">
      <c r="A58" s="578"/>
      <c r="B58" s="347" t="s">
        <v>1172</v>
      </c>
      <c r="C58" s="344">
        <v>1836</v>
      </c>
    </row>
    <row r="59" spans="1:3" ht="84" customHeight="1">
      <c r="A59" s="578"/>
      <c r="B59" s="368" t="s">
        <v>1173</v>
      </c>
      <c r="C59" s="344">
        <v>510933</v>
      </c>
    </row>
    <row r="60" spans="1:3" ht="26.25" customHeight="1">
      <c r="A60" s="578"/>
      <c r="B60" s="345" t="s">
        <v>1174</v>
      </c>
      <c r="C60" s="344">
        <v>565.4</v>
      </c>
    </row>
    <row r="61" spans="1:3" ht="12.75">
      <c r="A61" s="578"/>
      <c r="B61" s="345" t="s">
        <v>1175</v>
      </c>
      <c r="C61" s="344">
        <v>2733.2</v>
      </c>
    </row>
    <row r="62" spans="1:3" ht="14.25" customHeight="1">
      <c r="A62" s="578"/>
      <c r="B62" s="345" t="s">
        <v>1176</v>
      </c>
      <c r="C62" s="344">
        <v>2648.1</v>
      </c>
    </row>
    <row r="63" spans="1:3" ht="18" customHeight="1">
      <c r="A63" s="578"/>
      <c r="B63" s="345" t="s">
        <v>1177</v>
      </c>
      <c r="C63" s="317">
        <v>681.04</v>
      </c>
    </row>
    <row r="64" spans="1:3" ht="14.25" customHeight="1">
      <c r="A64" s="578"/>
      <c r="B64" s="345" t="s">
        <v>1178</v>
      </c>
      <c r="C64" s="344">
        <v>696.2</v>
      </c>
    </row>
    <row r="65" spans="1:3" ht="15" customHeight="1">
      <c r="A65" s="578"/>
      <c r="B65" s="345" t="s">
        <v>1179</v>
      </c>
      <c r="C65" s="344">
        <v>2372.2</v>
      </c>
    </row>
    <row r="66" spans="1:3" ht="15.75" customHeight="1">
      <c r="A66" s="578"/>
      <c r="B66" s="345" t="s">
        <v>1180</v>
      </c>
      <c r="C66" s="344">
        <v>3516.5</v>
      </c>
    </row>
    <row r="67" spans="1:3" ht="27.75" customHeight="1">
      <c r="A67" s="578"/>
      <c r="B67" s="348" t="s">
        <v>1181</v>
      </c>
      <c r="C67" s="344">
        <v>135104.7</v>
      </c>
    </row>
    <row r="68" spans="1:3" ht="30" customHeight="1">
      <c r="A68" s="578"/>
      <c r="B68" s="345" t="s">
        <v>1182</v>
      </c>
      <c r="C68" s="344">
        <v>1927.5</v>
      </c>
    </row>
    <row r="69" spans="1:3" ht="30" customHeight="1">
      <c r="A69" s="578"/>
      <c r="B69" s="349" t="s">
        <v>1183</v>
      </c>
      <c r="C69" s="344">
        <v>81903.09999999999</v>
      </c>
    </row>
    <row r="70" spans="1:3" ht="30" customHeight="1">
      <c r="A70" s="578"/>
      <c r="B70" s="345" t="s">
        <v>1184</v>
      </c>
      <c r="C70" s="344">
        <v>24066.4</v>
      </c>
    </row>
    <row r="71" spans="1:3" ht="12.75">
      <c r="A71" s="579"/>
      <c r="B71" s="350" t="s">
        <v>1185</v>
      </c>
      <c r="C71" s="344">
        <v>581.8</v>
      </c>
    </row>
    <row r="72" spans="1:3" ht="25.5">
      <c r="A72" s="580" t="s">
        <v>18</v>
      </c>
      <c r="B72" s="350" t="s">
        <v>19</v>
      </c>
      <c r="C72" s="344">
        <v>51505.700000000004</v>
      </c>
    </row>
    <row r="73" spans="1:3" ht="18" customHeight="1">
      <c r="A73" s="580"/>
      <c r="B73" s="345" t="s">
        <v>1186</v>
      </c>
      <c r="C73" s="344">
        <v>14733.4</v>
      </c>
    </row>
    <row r="74" spans="1:3" ht="38.25">
      <c r="A74" s="580"/>
      <c r="B74" s="345" t="s">
        <v>1187</v>
      </c>
      <c r="C74" s="344">
        <v>36772.3</v>
      </c>
    </row>
    <row r="75" spans="1:3" ht="38.25">
      <c r="A75" s="572" t="s">
        <v>20</v>
      </c>
      <c r="B75" s="352" t="s">
        <v>1380</v>
      </c>
      <c r="C75" s="344">
        <v>30042</v>
      </c>
    </row>
    <row r="76" spans="1:3" ht="19.5" customHeight="1">
      <c r="A76" s="572"/>
      <c r="B76" s="353" t="s">
        <v>1188</v>
      </c>
      <c r="C76" s="344">
        <v>29363.1</v>
      </c>
    </row>
    <row r="77" spans="1:3" ht="19.5" customHeight="1">
      <c r="A77" s="572"/>
      <c r="B77" s="353" t="s">
        <v>1189</v>
      </c>
      <c r="C77" s="342">
        <v>678.9</v>
      </c>
    </row>
    <row r="78" spans="1:3" ht="49.5" customHeight="1">
      <c r="A78" s="351" t="s">
        <v>1190</v>
      </c>
      <c r="B78" s="352" t="s">
        <v>21</v>
      </c>
      <c r="C78" s="342">
        <v>26.9</v>
      </c>
    </row>
    <row r="79" spans="1:3" ht="42.75" customHeight="1" hidden="1">
      <c r="A79" s="573" t="s">
        <v>22</v>
      </c>
      <c r="B79" s="347" t="s">
        <v>1191</v>
      </c>
      <c r="C79" s="342"/>
    </row>
    <row r="80" spans="1:3" ht="39.75" customHeight="1" hidden="1">
      <c r="A80" s="573"/>
      <c r="B80" s="353" t="s">
        <v>1188</v>
      </c>
      <c r="C80" s="342"/>
    </row>
    <row r="81" spans="1:3" ht="30" customHeight="1" hidden="1">
      <c r="A81" s="573"/>
      <c r="B81" s="353" t="s">
        <v>1192</v>
      </c>
      <c r="C81" s="342"/>
    </row>
    <row r="82" spans="1:3" ht="51">
      <c r="A82" s="572" t="s">
        <v>1193</v>
      </c>
      <c r="B82" s="350" t="s">
        <v>23</v>
      </c>
      <c r="C82" s="344">
        <v>2688.2999999999997</v>
      </c>
    </row>
    <row r="83" spans="1:3" ht="18" customHeight="1">
      <c r="A83" s="572"/>
      <c r="B83" s="353" t="s">
        <v>1188</v>
      </c>
      <c r="C83" s="344">
        <v>1932.1999999999998</v>
      </c>
    </row>
    <row r="84" spans="1:3" ht="16.5" customHeight="1">
      <c r="A84" s="572"/>
      <c r="B84" s="353" t="s">
        <v>1189</v>
      </c>
      <c r="C84" s="342">
        <v>756.0999999999999</v>
      </c>
    </row>
    <row r="85" spans="1:3" ht="30" customHeight="1">
      <c r="A85" s="574" t="s">
        <v>24</v>
      </c>
      <c r="B85" s="345" t="s">
        <v>25</v>
      </c>
      <c r="C85" s="342">
        <v>737.5</v>
      </c>
    </row>
    <row r="86" spans="1:3" ht="21" customHeight="1">
      <c r="A86" s="575"/>
      <c r="B86" s="353" t="s">
        <v>1189</v>
      </c>
      <c r="C86" s="342">
        <v>737.5</v>
      </c>
    </row>
    <row r="87" spans="1:3" ht="27" customHeight="1">
      <c r="A87" s="574" t="s">
        <v>26</v>
      </c>
      <c r="B87" s="345" t="s">
        <v>27</v>
      </c>
      <c r="C87" s="342">
        <v>6118.1</v>
      </c>
    </row>
    <row r="88" spans="1:3" ht="19.5" customHeight="1">
      <c r="A88" s="575"/>
      <c r="B88" s="353" t="s">
        <v>1189</v>
      </c>
      <c r="C88" s="342">
        <v>6118.1</v>
      </c>
    </row>
    <row r="89" spans="1:3" s="331" customFormat="1" ht="12.75">
      <c r="A89" s="338" t="s">
        <v>1194</v>
      </c>
      <c r="B89" s="7" t="s">
        <v>1195</v>
      </c>
      <c r="C89" s="337">
        <v>174431.3</v>
      </c>
    </row>
    <row r="90" spans="1:3" s="331" customFormat="1" ht="46.5" customHeight="1">
      <c r="A90" s="354" t="s">
        <v>28</v>
      </c>
      <c r="B90" s="355" t="s">
        <v>29</v>
      </c>
      <c r="C90" s="344">
        <v>4418.3</v>
      </c>
    </row>
    <row r="91" spans="1:3" s="331" customFormat="1" ht="33.75" customHeight="1" hidden="1">
      <c r="A91" s="576" t="s">
        <v>30</v>
      </c>
      <c r="B91" s="355" t="s">
        <v>1196</v>
      </c>
      <c r="C91" s="356"/>
    </row>
    <row r="92" spans="1:3" s="331" customFormat="1" ht="31.5" customHeight="1" hidden="1">
      <c r="A92" s="569"/>
      <c r="B92" s="355" t="s">
        <v>1197</v>
      </c>
      <c r="C92" s="356"/>
    </row>
    <row r="93" spans="1:3" s="331" customFormat="1" ht="33.75" customHeight="1" hidden="1">
      <c r="A93" s="577"/>
      <c r="B93" s="355" t="s">
        <v>1198</v>
      </c>
      <c r="C93" s="356"/>
    </row>
    <row r="94" spans="1:3" s="331" customFormat="1" ht="51" customHeight="1">
      <c r="A94" s="570" t="s">
        <v>1199</v>
      </c>
      <c r="B94" s="353" t="s">
        <v>31</v>
      </c>
      <c r="C94" s="342">
        <v>18061.7</v>
      </c>
    </row>
    <row r="95" spans="1:3" s="331" customFormat="1" ht="47.25" customHeight="1">
      <c r="A95" s="570"/>
      <c r="B95" s="353" t="s">
        <v>1200</v>
      </c>
      <c r="C95" s="342">
        <v>876.4</v>
      </c>
    </row>
    <row r="96" spans="1:3" s="331" customFormat="1" ht="48" customHeight="1">
      <c r="A96" s="570"/>
      <c r="B96" s="353" t="s">
        <v>1201</v>
      </c>
      <c r="C96" s="342">
        <v>795.3</v>
      </c>
    </row>
    <row r="97" spans="1:3" s="331" customFormat="1" ht="36" customHeight="1">
      <c r="A97" s="571"/>
      <c r="B97" s="353" t="s">
        <v>1202</v>
      </c>
      <c r="C97" s="346">
        <v>16390</v>
      </c>
    </row>
    <row r="98" spans="1:3" ht="18" customHeight="1">
      <c r="A98" s="567" t="s">
        <v>32</v>
      </c>
      <c r="B98" s="353" t="s">
        <v>33</v>
      </c>
      <c r="C98" s="344">
        <v>151951.3</v>
      </c>
    </row>
    <row r="99" spans="1:3" ht="23.25" customHeight="1">
      <c r="A99" s="568"/>
      <c r="B99" s="353" t="s">
        <v>1203</v>
      </c>
      <c r="C99" s="344">
        <v>116146.49999999999</v>
      </c>
    </row>
    <row r="100" spans="1:3" ht="51.75" customHeight="1">
      <c r="A100" s="569"/>
      <c r="B100" s="353" t="s">
        <v>1204</v>
      </c>
      <c r="C100" s="344">
        <v>24728.199999999997</v>
      </c>
    </row>
    <row r="101" spans="1:3" ht="45" customHeight="1">
      <c r="A101" s="569"/>
      <c r="B101" s="353" t="s">
        <v>1205</v>
      </c>
      <c r="C101" s="344">
        <v>441.9</v>
      </c>
    </row>
    <row r="102" spans="1:3" ht="60.75" customHeight="1">
      <c r="A102" s="569"/>
      <c r="B102" s="353" t="s">
        <v>1206</v>
      </c>
      <c r="C102" s="344">
        <v>634.7</v>
      </c>
    </row>
    <row r="103" spans="1:3" ht="30.75" customHeight="1">
      <c r="A103" s="569"/>
      <c r="B103" s="357" t="s">
        <v>1207</v>
      </c>
      <c r="C103" s="344">
        <v>10000</v>
      </c>
    </row>
    <row r="104" spans="1:3" s="331" customFormat="1" ht="38.25" customHeight="1">
      <c r="A104" s="358" t="s">
        <v>1208</v>
      </c>
      <c r="B104" s="7" t="s">
        <v>1209</v>
      </c>
      <c r="C104" s="337">
        <v>882.5</v>
      </c>
    </row>
    <row r="105" spans="1:3" ht="31.5" customHeight="1" thickBot="1">
      <c r="A105" s="359" t="s">
        <v>1210</v>
      </c>
      <c r="B105" s="360" t="s">
        <v>1211</v>
      </c>
      <c r="C105" s="361">
        <v>882.5</v>
      </c>
    </row>
    <row r="106" spans="1:3" ht="15">
      <c r="A106" s="362"/>
      <c r="B106" s="363"/>
      <c r="C106" s="364"/>
    </row>
    <row r="107" spans="1:3" ht="15">
      <c r="A107" s="362"/>
      <c r="B107" s="363"/>
      <c r="C107" s="364"/>
    </row>
    <row r="108" ht="12.75">
      <c r="B108" s="365"/>
    </row>
    <row r="109" ht="12.75">
      <c r="B109" s="365"/>
    </row>
    <row r="110" ht="12.75">
      <c r="B110" s="365"/>
    </row>
    <row r="111" ht="12.75">
      <c r="B111" s="365"/>
    </row>
  </sheetData>
  <sheetProtection/>
  <mergeCells count="14">
    <mergeCell ref="A8:B8"/>
    <mergeCell ref="A48:A55"/>
    <mergeCell ref="A57:A71"/>
    <mergeCell ref="A72:A74"/>
    <mergeCell ref="A22:A46"/>
    <mergeCell ref="A19:A21"/>
    <mergeCell ref="A98:A103"/>
    <mergeCell ref="A94:A97"/>
    <mergeCell ref="A75:A77"/>
    <mergeCell ref="A79:A81"/>
    <mergeCell ref="A82:A84"/>
    <mergeCell ref="A85:A86"/>
    <mergeCell ref="A87:A88"/>
    <mergeCell ref="A91:A9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1" sqref="A1:D31"/>
    </sheetView>
  </sheetViews>
  <sheetFormatPr defaultColWidth="10.140625" defaultRowHeight="15"/>
  <cols>
    <col min="1" max="1" width="5.7109375" style="470" customWidth="1"/>
    <col min="2" max="2" width="14.00390625" style="470" customWidth="1"/>
    <col min="3" max="3" width="80.8515625" style="485" customWidth="1"/>
    <col min="4" max="4" width="13.8515625" style="472" customWidth="1"/>
    <col min="5" max="16384" width="10.140625" style="468" customWidth="1"/>
  </cols>
  <sheetData>
    <row r="1" spans="1:256" ht="18.75">
      <c r="A1" s="464"/>
      <c r="B1" s="464"/>
      <c r="C1" s="465"/>
      <c r="D1" s="466" t="s">
        <v>0</v>
      </c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  <c r="BR1" s="467"/>
      <c r="BS1" s="467"/>
      <c r="BT1" s="467"/>
      <c r="BU1" s="467"/>
      <c r="BV1" s="467"/>
      <c r="BW1" s="467"/>
      <c r="BX1" s="467"/>
      <c r="BY1" s="467"/>
      <c r="BZ1" s="467"/>
      <c r="CA1" s="467"/>
      <c r="CB1" s="467"/>
      <c r="CC1" s="467"/>
      <c r="CD1" s="467"/>
      <c r="CE1" s="467"/>
      <c r="CF1" s="467"/>
      <c r="CG1" s="467"/>
      <c r="CH1" s="467"/>
      <c r="CI1" s="467"/>
      <c r="CJ1" s="467"/>
      <c r="CK1" s="467"/>
      <c r="CL1" s="467"/>
      <c r="CM1" s="467"/>
      <c r="CN1" s="467"/>
      <c r="CO1" s="467"/>
      <c r="CP1" s="467"/>
      <c r="CQ1" s="467"/>
      <c r="CR1" s="467"/>
      <c r="CS1" s="467"/>
      <c r="CT1" s="467"/>
      <c r="CU1" s="467"/>
      <c r="CV1" s="467"/>
      <c r="CW1" s="467"/>
      <c r="CX1" s="467"/>
      <c r="CY1" s="467"/>
      <c r="CZ1" s="467"/>
      <c r="DA1" s="467"/>
      <c r="DB1" s="467"/>
      <c r="DC1" s="467"/>
      <c r="DD1" s="467"/>
      <c r="DE1" s="467"/>
      <c r="DF1" s="467"/>
      <c r="DG1" s="467"/>
      <c r="DH1" s="467"/>
      <c r="DI1" s="467"/>
      <c r="DJ1" s="467"/>
      <c r="DK1" s="467"/>
      <c r="DL1" s="467"/>
      <c r="DM1" s="467"/>
      <c r="DN1" s="467"/>
      <c r="DO1" s="467"/>
      <c r="DP1" s="467"/>
      <c r="DQ1" s="467"/>
      <c r="DR1" s="467"/>
      <c r="DS1" s="467"/>
      <c r="DT1" s="467"/>
      <c r="DU1" s="467"/>
      <c r="DV1" s="467"/>
      <c r="DW1" s="467"/>
      <c r="DX1" s="467"/>
      <c r="DY1" s="467"/>
      <c r="DZ1" s="467"/>
      <c r="EA1" s="467"/>
      <c r="EB1" s="467"/>
      <c r="EC1" s="467"/>
      <c r="ED1" s="467"/>
      <c r="EE1" s="467"/>
      <c r="EF1" s="467"/>
      <c r="EG1" s="467"/>
      <c r="EH1" s="467"/>
      <c r="EI1" s="467"/>
      <c r="EJ1" s="467"/>
      <c r="EK1" s="467"/>
      <c r="EL1" s="467"/>
      <c r="EM1" s="467"/>
      <c r="EN1" s="467"/>
      <c r="EO1" s="467"/>
      <c r="EP1" s="467"/>
      <c r="EQ1" s="467"/>
      <c r="ER1" s="467"/>
      <c r="ES1" s="467"/>
      <c r="ET1" s="467"/>
      <c r="EU1" s="467"/>
      <c r="EV1" s="467"/>
      <c r="EW1" s="467"/>
      <c r="EX1" s="467"/>
      <c r="EY1" s="467"/>
      <c r="EZ1" s="467"/>
      <c r="FA1" s="467"/>
      <c r="FB1" s="467"/>
      <c r="FC1" s="467"/>
      <c r="FD1" s="467"/>
      <c r="FE1" s="467"/>
      <c r="FF1" s="467"/>
      <c r="FG1" s="467"/>
      <c r="FH1" s="467"/>
      <c r="FI1" s="467"/>
      <c r="FJ1" s="467"/>
      <c r="FK1" s="467"/>
      <c r="FL1" s="467"/>
      <c r="FM1" s="467"/>
      <c r="FN1" s="467"/>
      <c r="FO1" s="467"/>
      <c r="FP1" s="467"/>
      <c r="FQ1" s="467"/>
      <c r="FR1" s="467"/>
      <c r="FS1" s="467"/>
      <c r="FT1" s="467"/>
      <c r="FU1" s="467"/>
      <c r="FV1" s="467"/>
      <c r="FW1" s="467"/>
      <c r="FX1" s="467"/>
      <c r="FY1" s="467"/>
      <c r="FZ1" s="467"/>
      <c r="GA1" s="467"/>
      <c r="GB1" s="467"/>
      <c r="GC1" s="467"/>
      <c r="GD1" s="467"/>
      <c r="GE1" s="467"/>
      <c r="GF1" s="467"/>
      <c r="GG1" s="467"/>
      <c r="GH1" s="467"/>
      <c r="GI1" s="467"/>
      <c r="GJ1" s="467"/>
      <c r="GK1" s="467"/>
      <c r="GL1" s="467"/>
      <c r="GM1" s="467"/>
      <c r="GN1" s="467"/>
      <c r="GO1" s="467"/>
      <c r="GP1" s="467"/>
      <c r="GQ1" s="467"/>
      <c r="GR1" s="467"/>
      <c r="GS1" s="467"/>
      <c r="GT1" s="467"/>
      <c r="GU1" s="467"/>
      <c r="GV1" s="467"/>
      <c r="GW1" s="467"/>
      <c r="GX1" s="467"/>
      <c r="GY1" s="467"/>
      <c r="GZ1" s="467"/>
      <c r="HA1" s="467"/>
      <c r="HB1" s="467"/>
      <c r="HC1" s="467"/>
      <c r="HD1" s="467"/>
      <c r="HE1" s="467"/>
      <c r="HF1" s="467"/>
      <c r="HG1" s="467"/>
      <c r="HH1" s="467"/>
      <c r="HI1" s="467"/>
      <c r="HJ1" s="467"/>
      <c r="HK1" s="467"/>
      <c r="HL1" s="467"/>
      <c r="HM1" s="467"/>
      <c r="HN1" s="467"/>
      <c r="HO1" s="467"/>
      <c r="HP1" s="467"/>
      <c r="HQ1" s="467"/>
      <c r="HR1" s="467"/>
      <c r="HS1" s="467"/>
      <c r="HT1" s="467"/>
      <c r="HU1" s="467"/>
      <c r="HV1" s="467"/>
      <c r="HW1" s="467"/>
      <c r="HX1" s="467"/>
      <c r="HY1" s="467"/>
      <c r="HZ1" s="467"/>
      <c r="IA1" s="467"/>
      <c r="IB1" s="467"/>
      <c r="IC1" s="467"/>
      <c r="ID1" s="467"/>
      <c r="IE1" s="467"/>
      <c r="IF1" s="467"/>
      <c r="IG1" s="467"/>
      <c r="IH1" s="467"/>
      <c r="II1" s="467"/>
      <c r="IJ1" s="467"/>
      <c r="IK1" s="467"/>
      <c r="IL1" s="467"/>
      <c r="IM1" s="467"/>
      <c r="IN1" s="467"/>
      <c r="IO1" s="467"/>
      <c r="IP1" s="467"/>
      <c r="IQ1" s="467"/>
      <c r="IR1" s="467"/>
      <c r="IS1" s="467"/>
      <c r="IT1" s="467"/>
      <c r="IU1" s="467"/>
      <c r="IV1" s="467"/>
    </row>
    <row r="2" spans="1:256" ht="18.75">
      <c r="A2" s="464"/>
      <c r="B2" s="464"/>
      <c r="C2" s="465"/>
      <c r="D2" s="466" t="s">
        <v>1</v>
      </c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7"/>
      <c r="AU2" s="467"/>
      <c r="AV2" s="467"/>
      <c r="AW2" s="467"/>
      <c r="AX2" s="467"/>
      <c r="AY2" s="467"/>
      <c r="AZ2" s="467"/>
      <c r="BA2" s="467"/>
      <c r="BB2" s="467"/>
      <c r="BC2" s="467"/>
      <c r="BD2" s="467"/>
      <c r="BE2" s="467"/>
      <c r="BF2" s="467"/>
      <c r="BG2" s="467"/>
      <c r="BH2" s="467"/>
      <c r="BI2" s="467"/>
      <c r="BJ2" s="467"/>
      <c r="BK2" s="467"/>
      <c r="BL2" s="467"/>
      <c r="BM2" s="467"/>
      <c r="BN2" s="467"/>
      <c r="BO2" s="467"/>
      <c r="BP2" s="467"/>
      <c r="BQ2" s="467"/>
      <c r="BR2" s="467"/>
      <c r="BS2" s="467"/>
      <c r="BT2" s="467"/>
      <c r="BU2" s="467"/>
      <c r="BV2" s="467"/>
      <c r="BW2" s="467"/>
      <c r="BX2" s="467"/>
      <c r="BY2" s="467"/>
      <c r="BZ2" s="467"/>
      <c r="CA2" s="467"/>
      <c r="CB2" s="467"/>
      <c r="CC2" s="467"/>
      <c r="CD2" s="467"/>
      <c r="CE2" s="467"/>
      <c r="CF2" s="467"/>
      <c r="CG2" s="467"/>
      <c r="CH2" s="467"/>
      <c r="CI2" s="467"/>
      <c r="CJ2" s="467"/>
      <c r="CK2" s="467"/>
      <c r="CL2" s="467"/>
      <c r="CM2" s="467"/>
      <c r="CN2" s="467"/>
      <c r="CO2" s="467"/>
      <c r="CP2" s="467"/>
      <c r="CQ2" s="467"/>
      <c r="CR2" s="467"/>
      <c r="CS2" s="467"/>
      <c r="CT2" s="467"/>
      <c r="CU2" s="467"/>
      <c r="CV2" s="467"/>
      <c r="CW2" s="467"/>
      <c r="CX2" s="467"/>
      <c r="CY2" s="467"/>
      <c r="CZ2" s="467"/>
      <c r="DA2" s="467"/>
      <c r="DB2" s="467"/>
      <c r="DC2" s="467"/>
      <c r="DD2" s="467"/>
      <c r="DE2" s="467"/>
      <c r="DF2" s="467"/>
      <c r="DG2" s="467"/>
      <c r="DH2" s="467"/>
      <c r="DI2" s="467"/>
      <c r="DJ2" s="467"/>
      <c r="DK2" s="467"/>
      <c r="DL2" s="467"/>
      <c r="DM2" s="467"/>
      <c r="DN2" s="467"/>
      <c r="DO2" s="467"/>
      <c r="DP2" s="467"/>
      <c r="DQ2" s="467"/>
      <c r="DR2" s="467"/>
      <c r="DS2" s="467"/>
      <c r="DT2" s="467"/>
      <c r="DU2" s="467"/>
      <c r="DV2" s="467"/>
      <c r="DW2" s="467"/>
      <c r="DX2" s="467"/>
      <c r="DY2" s="467"/>
      <c r="DZ2" s="467"/>
      <c r="EA2" s="467"/>
      <c r="EB2" s="467"/>
      <c r="EC2" s="467"/>
      <c r="ED2" s="467"/>
      <c r="EE2" s="467"/>
      <c r="EF2" s="467"/>
      <c r="EG2" s="467"/>
      <c r="EH2" s="467"/>
      <c r="EI2" s="467"/>
      <c r="EJ2" s="467"/>
      <c r="EK2" s="467"/>
      <c r="EL2" s="467"/>
      <c r="EM2" s="467"/>
      <c r="EN2" s="467"/>
      <c r="EO2" s="467"/>
      <c r="EP2" s="467"/>
      <c r="EQ2" s="467"/>
      <c r="ER2" s="467"/>
      <c r="ES2" s="467"/>
      <c r="ET2" s="467"/>
      <c r="EU2" s="467"/>
      <c r="EV2" s="467"/>
      <c r="EW2" s="467"/>
      <c r="EX2" s="467"/>
      <c r="EY2" s="467"/>
      <c r="EZ2" s="467"/>
      <c r="FA2" s="467"/>
      <c r="FB2" s="467"/>
      <c r="FC2" s="467"/>
      <c r="FD2" s="467"/>
      <c r="FE2" s="467"/>
      <c r="FF2" s="467"/>
      <c r="FG2" s="467"/>
      <c r="FH2" s="467"/>
      <c r="FI2" s="467"/>
      <c r="FJ2" s="467"/>
      <c r="FK2" s="467"/>
      <c r="FL2" s="467"/>
      <c r="FM2" s="467"/>
      <c r="FN2" s="467"/>
      <c r="FO2" s="467"/>
      <c r="FP2" s="467"/>
      <c r="FQ2" s="467"/>
      <c r="FR2" s="467"/>
      <c r="FS2" s="467"/>
      <c r="FT2" s="467"/>
      <c r="FU2" s="467"/>
      <c r="FV2" s="467"/>
      <c r="FW2" s="467"/>
      <c r="FX2" s="467"/>
      <c r="FY2" s="467"/>
      <c r="FZ2" s="467"/>
      <c r="GA2" s="467"/>
      <c r="GB2" s="467"/>
      <c r="GC2" s="467"/>
      <c r="GD2" s="467"/>
      <c r="GE2" s="467"/>
      <c r="GF2" s="467"/>
      <c r="GG2" s="467"/>
      <c r="GH2" s="467"/>
      <c r="GI2" s="467"/>
      <c r="GJ2" s="467"/>
      <c r="GK2" s="467"/>
      <c r="GL2" s="467"/>
      <c r="GM2" s="467"/>
      <c r="GN2" s="467"/>
      <c r="GO2" s="467"/>
      <c r="GP2" s="467"/>
      <c r="GQ2" s="467"/>
      <c r="GR2" s="467"/>
      <c r="GS2" s="467"/>
      <c r="GT2" s="467"/>
      <c r="GU2" s="467"/>
      <c r="GV2" s="467"/>
      <c r="GW2" s="467"/>
      <c r="GX2" s="467"/>
      <c r="GY2" s="467"/>
      <c r="GZ2" s="467"/>
      <c r="HA2" s="467"/>
      <c r="HB2" s="467"/>
      <c r="HC2" s="467"/>
      <c r="HD2" s="467"/>
      <c r="HE2" s="467"/>
      <c r="HF2" s="467"/>
      <c r="HG2" s="467"/>
      <c r="HH2" s="467"/>
      <c r="HI2" s="467"/>
      <c r="HJ2" s="467"/>
      <c r="HK2" s="467"/>
      <c r="HL2" s="467"/>
      <c r="HM2" s="467"/>
      <c r="HN2" s="467"/>
      <c r="HO2" s="467"/>
      <c r="HP2" s="467"/>
      <c r="HQ2" s="467"/>
      <c r="HR2" s="467"/>
      <c r="HS2" s="467"/>
      <c r="HT2" s="467"/>
      <c r="HU2" s="467"/>
      <c r="HV2" s="467"/>
      <c r="HW2" s="467"/>
      <c r="HX2" s="467"/>
      <c r="HY2" s="467"/>
      <c r="HZ2" s="467"/>
      <c r="IA2" s="467"/>
      <c r="IB2" s="467"/>
      <c r="IC2" s="467"/>
      <c r="ID2" s="467"/>
      <c r="IE2" s="467"/>
      <c r="IF2" s="467"/>
      <c r="IG2" s="467"/>
      <c r="IH2" s="467"/>
      <c r="II2" s="467"/>
      <c r="IJ2" s="467"/>
      <c r="IK2" s="467"/>
      <c r="IL2" s="467"/>
      <c r="IM2" s="467"/>
      <c r="IN2" s="467"/>
      <c r="IO2" s="467"/>
      <c r="IP2" s="467"/>
      <c r="IQ2" s="467"/>
      <c r="IR2" s="467"/>
      <c r="IS2" s="467"/>
      <c r="IT2" s="467"/>
      <c r="IU2" s="467"/>
      <c r="IV2" s="467"/>
    </row>
    <row r="3" spans="1:256" ht="18.75">
      <c r="A3" s="464"/>
      <c r="B3" s="464"/>
      <c r="C3" s="465"/>
      <c r="D3" s="466" t="s">
        <v>2</v>
      </c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7"/>
      <c r="BA3" s="467"/>
      <c r="BB3" s="467"/>
      <c r="BC3" s="467"/>
      <c r="BD3" s="467"/>
      <c r="BE3" s="467"/>
      <c r="BF3" s="467"/>
      <c r="BG3" s="467"/>
      <c r="BH3" s="467"/>
      <c r="BI3" s="467"/>
      <c r="BJ3" s="467"/>
      <c r="BK3" s="467"/>
      <c r="BL3" s="467"/>
      <c r="BM3" s="467"/>
      <c r="BN3" s="467"/>
      <c r="BO3" s="467"/>
      <c r="BP3" s="467"/>
      <c r="BQ3" s="467"/>
      <c r="BR3" s="467"/>
      <c r="BS3" s="467"/>
      <c r="BT3" s="467"/>
      <c r="BU3" s="467"/>
      <c r="BV3" s="467"/>
      <c r="BW3" s="467"/>
      <c r="BX3" s="467"/>
      <c r="BY3" s="467"/>
      <c r="BZ3" s="467"/>
      <c r="CA3" s="467"/>
      <c r="CB3" s="467"/>
      <c r="CC3" s="467"/>
      <c r="CD3" s="467"/>
      <c r="CE3" s="467"/>
      <c r="CF3" s="467"/>
      <c r="CG3" s="467"/>
      <c r="CH3" s="467"/>
      <c r="CI3" s="467"/>
      <c r="CJ3" s="467"/>
      <c r="CK3" s="467"/>
      <c r="CL3" s="467"/>
      <c r="CM3" s="467"/>
      <c r="CN3" s="467"/>
      <c r="CO3" s="467"/>
      <c r="CP3" s="467"/>
      <c r="CQ3" s="467"/>
      <c r="CR3" s="467"/>
      <c r="CS3" s="467"/>
      <c r="CT3" s="467"/>
      <c r="CU3" s="467"/>
      <c r="CV3" s="467"/>
      <c r="CW3" s="467"/>
      <c r="CX3" s="467"/>
      <c r="CY3" s="467"/>
      <c r="CZ3" s="467"/>
      <c r="DA3" s="467"/>
      <c r="DB3" s="467"/>
      <c r="DC3" s="467"/>
      <c r="DD3" s="467"/>
      <c r="DE3" s="467"/>
      <c r="DF3" s="467"/>
      <c r="DG3" s="467"/>
      <c r="DH3" s="467"/>
      <c r="DI3" s="467"/>
      <c r="DJ3" s="467"/>
      <c r="DK3" s="467"/>
      <c r="DL3" s="467"/>
      <c r="DM3" s="467"/>
      <c r="DN3" s="467"/>
      <c r="DO3" s="467"/>
      <c r="DP3" s="467"/>
      <c r="DQ3" s="467"/>
      <c r="DR3" s="467"/>
      <c r="DS3" s="467"/>
      <c r="DT3" s="467"/>
      <c r="DU3" s="467"/>
      <c r="DV3" s="467"/>
      <c r="DW3" s="467"/>
      <c r="DX3" s="467"/>
      <c r="DY3" s="467"/>
      <c r="DZ3" s="467"/>
      <c r="EA3" s="467"/>
      <c r="EB3" s="467"/>
      <c r="EC3" s="467"/>
      <c r="ED3" s="467"/>
      <c r="EE3" s="467"/>
      <c r="EF3" s="467"/>
      <c r="EG3" s="467"/>
      <c r="EH3" s="467"/>
      <c r="EI3" s="467"/>
      <c r="EJ3" s="467"/>
      <c r="EK3" s="467"/>
      <c r="EL3" s="467"/>
      <c r="EM3" s="467"/>
      <c r="EN3" s="467"/>
      <c r="EO3" s="467"/>
      <c r="EP3" s="467"/>
      <c r="EQ3" s="467"/>
      <c r="ER3" s="467"/>
      <c r="ES3" s="467"/>
      <c r="ET3" s="467"/>
      <c r="EU3" s="467"/>
      <c r="EV3" s="467"/>
      <c r="EW3" s="467"/>
      <c r="EX3" s="467"/>
      <c r="EY3" s="467"/>
      <c r="EZ3" s="467"/>
      <c r="FA3" s="467"/>
      <c r="FB3" s="467"/>
      <c r="FC3" s="467"/>
      <c r="FD3" s="467"/>
      <c r="FE3" s="467"/>
      <c r="FF3" s="467"/>
      <c r="FG3" s="467"/>
      <c r="FH3" s="467"/>
      <c r="FI3" s="467"/>
      <c r="FJ3" s="467"/>
      <c r="FK3" s="467"/>
      <c r="FL3" s="467"/>
      <c r="FM3" s="467"/>
      <c r="FN3" s="467"/>
      <c r="FO3" s="467"/>
      <c r="FP3" s="467"/>
      <c r="FQ3" s="467"/>
      <c r="FR3" s="467"/>
      <c r="FS3" s="467"/>
      <c r="FT3" s="467"/>
      <c r="FU3" s="467"/>
      <c r="FV3" s="467"/>
      <c r="FW3" s="467"/>
      <c r="FX3" s="467"/>
      <c r="FY3" s="467"/>
      <c r="FZ3" s="467"/>
      <c r="GA3" s="467"/>
      <c r="GB3" s="467"/>
      <c r="GC3" s="467"/>
      <c r="GD3" s="467"/>
      <c r="GE3" s="467"/>
      <c r="GF3" s="467"/>
      <c r="GG3" s="467"/>
      <c r="GH3" s="467"/>
      <c r="GI3" s="467"/>
      <c r="GJ3" s="467"/>
      <c r="GK3" s="467"/>
      <c r="GL3" s="467"/>
      <c r="GM3" s="467"/>
      <c r="GN3" s="467"/>
      <c r="GO3" s="467"/>
      <c r="GP3" s="467"/>
      <c r="GQ3" s="467"/>
      <c r="GR3" s="467"/>
      <c r="GS3" s="467"/>
      <c r="GT3" s="467"/>
      <c r="GU3" s="467"/>
      <c r="GV3" s="467"/>
      <c r="GW3" s="467"/>
      <c r="GX3" s="467"/>
      <c r="GY3" s="467"/>
      <c r="GZ3" s="467"/>
      <c r="HA3" s="467"/>
      <c r="HB3" s="467"/>
      <c r="HC3" s="467"/>
      <c r="HD3" s="467"/>
      <c r="HE3" s="467"/>
      <c r="HF3" s="467"/>
      <c r="HG3" s="467"/>
      <c r="HH3" s="467"/>
      <c r="HI3" s="467"/>
      <c r="HJ3" s="467"/>
      <c r="HK3" s="467"/>
      <c r="HL3" s="467"/>
      <c r="HM3" s="467"/>
      <c r="HN3" s="467"/>
      <c r="HO3" s="467"/>
      <c r="HP3" s="467"/>
      <c r="HQ3" s="467"/>
      <c r="HR3" s="467"/>
      <c r="HS3" s="467"/>
      <c r="HT3" s="467"/>
      <c r="HU3" s="467"/>
      <c r="HV3" s="467"/>
      <c r="HW3" s="467"/>
      <c r="HX3" s="467"/>
      <c r="HY3" s="467"/>
      <c r="HZ3" s="467"/>
      <c r="IA3" s="467"/>
      <c r="IB3" s="467"/>
      <c r="IC3" s="467"/>
      <c r="ID3" s="467"/>
      <c r="IE3" s="467"/>
      <c r="IF3" s="467"/>
      <c r="IG3" s="467"/>
      <c r="IH3" s="467"/>
      <c r="II3" s="467"/>
      <c r="IJ3" s="467"/>
      <c r="IK3" s="467"/>
      <c r="IL3" s="467"/>
      <c r="IM3" s="467"/>
      <c r="IN3" s="467"/>
      <c r="IO3" s="467"/>
      <c r="IP3" s="467"/>
      <c r="IQ3" s="467"/>
      <c r="IR3" s="467"/>
      <c r="IS3" s="467"/>
      <c r="IT3" s="467"/>
      <c r="IU3" s="467"/>
      <c r="IV3" s="467"/>
    </row>
    <row r="4" spans="1:256" ht="18.75">
      <c r="A4" s="464"/>
      <c r="B4" s="464"/>
      <c r="C4" s="465"/>
      <c r="D4" s="469" t="s">
        <v>1476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7"/>
      <c r="BB4" s="467"/>
      <c r="BC4" s="467"/>
      <c r="BD4" s="467"/>
      <c r="BE4" s="467"/>
      <c r="BF4" s="467"/>
      <c r="BG4" s="467"/>
      <c r="BH4" s="467"/>
      <c r="BI4" s="467"/>
      <c r="BJ4" s="467"/>
      <c r="BK4" s="467"/>
      <c r="BL4" s="467"/>
      <c r="BM4" s="467"/>
      <c r="BN4" s="467"/>
      <c r="BO4" s="467"/>
      <c r="BP4" s="467"/>
      <c r="BQ4" s="467"/>
      <c r="BR4" s="467"/>
      <c r="BS4" s="467"/>
      <c r="BT4" s="467"/>
      <c r="BU4" s="467"/>
      <c r="BV4" s="467"/>
      <c r="BW4" s="467"/>
      <c r="BX4" s="467"/>
      <c r="BY4" s="467"/>
      <c r="BZ4" s="467"/>
      <c r="CA4" s="467"/>
      <c r="CB4" s="467"/>
      <c r="CC4" s="467"/>
      <c r="CD4" s="467"/>
      <c r="CE4" s="467"/>
      <c r="CF4" s="467"/>
      <c r="CG4" s="467"/>
      <c r="CH4" s="467"/>
      <c r="CI4" s="467"/>
      <c r="CJ4" s="467"/>
      <c r="CK4" s="467"/>
      <c r="CL4" s="467"/>
      <c r="CM4" s="467"/>
      <c r="CN4" s="467"/>
      <c r="CO4" s="467"/>
      <c r="CP4" s="467"/>
      <c r="CQ4" s="467"/>
      <c r="CR4" s="467"/>
      <c r="CS4" s="467"/>
      <c r="CT4" s="467"/>
      <c r="CU4" s="467"/>
      <c r="CV4" s="467"/>
      <c r="CW4" s="467"/>
      <c r="CX4" s="467"/>
      <c r="CY4" s="467"/>
      <c r="CZ4" s="467"/>
      <c r="DA4" s="467"/>
      <c r="DB4" s="467"/>
      <c r="DC4" s="467"/>
      <c r="DD4" s="467"/>
      <c r="DE4" s="467"/>
      <c r="DF4" s="467"/>
      <c r="DG4" s="467"/>
      <c r="DH4" s="467"/>
      <c r="DI4" s="467"/>
      <c r="DJ4" s="467"/>
      <c r="DK4" s="467"/>
      <c r="DL4" s="467"/>
      <c r="DM4" s="467"/>
      <c r="DN4" s="467"/>
      <c r="DO4" s="467"/>
      <c r="DP4" s="467"/>
      <c r="DQ4" s="467"/>
      <c r="DR4" s="467"/>
      <c r="DS4" s="467"/>
      <c r="DT4" s="467"/>
      <c r="DU4" s="467"/>
      <c r="DV4" s="467"/>
      <c r="DW4" s="467"/>
      <c r="DX4" s="467"/>
      <c r="DY4" s="467"/>
      <c r="DZ4" s="467"/>
      <c r="EA4" s="467"/>
      <c r="EB4" s="467"/>
      <c r="EC4" s="467"/>
      <c r="ED4" s="467"/>
      <c r="EE4" s="467"/>
      <c r="EF4" s="467"/>
      <c r="EG4" s="467"/>
      <c r="EH4" s="467"/>
      <c r="EI4" s="467"/>
      <c r="EJ4" s="467"/>
      <c r="EK4" s="467"/>
      <c r="EL4" s="467"/>
      <c r="EM4" s="467"/>
      <c r="EN4" s="467"/>
      <c r="EO4" s="467"/>
      <c r="EP4" s="467"/>
      <c r="EQ4" s="467"/>
      <c r="ER4" s="467"/>
      <c r="ES4" s="467"/>
      <c r="ET4" s="467"/>
      <c r="EU4" s="467"/>
      <c r="EV4" s="467"/>
      <c r="EW4" s="467"/>
      <c r="EX4" s="467"/>
      <c r="EY4" s="467"/>
      <c r="EZ4" s="467"/>
      <c r="FA4" s="467"/>
      <c r="FB4" s="467"/>
      <c r="FC4" s="467"/>
      <c r="FD4" s="467"/>
      <c r="FE4" s="467"/>
      <c r="FF4" s="467"/>
      <c r="FG4" s="467"/>
      <c r="FH4" s="467"/>
      <c r="FI4" s="467"/>
      <c r="FJ4" s="467"/>
      <c r="FK4" s="467"/>
      <c r="FL4" s="467"/>
      <c r="FM4" s="467"/>
      <c r="FN4" s="467"/>
      <c r="FO4" s="467"/>
      <c r="FP4" s="467"/>
      <c r="FQ4" s="467"/>
      <c r="FR4" s="467"/>
      <c r="FS4" s="467"/>
      <c r="FT4" s="467"/>
      <c r="FU4" s="467"/>
      <c r="FV4" s="467"/>
      <c r="FW4" s="467"/>
      <c r="FX4" s="467"/>
      <c r="FY4" s="467"/>
      <c r="FZ4" s="467"/>
      <c r="GA4" s="467"/>
      <c r="GB4" s="467"/>
      <c r="GC4" s="467"/>
      <c r="GD4" s="467"/>
      <c r="GE4" s="467"/>
      <c r="GF4" s="467"/>
      <c r="GG4" s="467"/>
      <c r="GH4" s="467"/>
      <c r="GI4" s="467"/>
      <c r="GJ4" s="467"/>
      <c r="GK4" s="467"/>
      <c r="GL4" s="467"/>
      <c r="GM4" s="467"/>
      <c r="GN4" s="467"/>
      <c r="GO4" s="467"/>
      <c r="GP4" s="467"/>
      <c r="GQ4" s="467"/>
      <c r="GR4" s="467"/>
      <c r="GS4" s="467"/>
      <c r="GT4" s="467"/>
      <c r="GU4" s="467"/>
      <c r="GV4" s="467"/>
      <c r="GW4" s="467"/>
      <c r="GX4" s="467"/>
      <c r="GY4" s="467"/>
      <c r="GZ4" s="467"/>
      <c r="HA4" s="467"/>
      <c r="HB4" s="467"/>
      <c r="HC4" s="467"/>
      <c r="HD4" s="467"/>
      <c r="HE4" s="467"/>
      <c r="HF4" s="467"/>
      <c r="HG4" s="467"/>
      <c r="HH4" s="467"/>
      <c r="HI4" s="467"/>
      <c r="HJ4" s="467"/>
      <c r="HK4" s="467"/>
      <c r="HL4" s="467"/>
      <c r="HM4" s="467"/>
      <c r="HN4" s="467"/>
      <c r="HO4" s="467"/>
      <c r="HP4" s="467"/>
      <c r="HQ4" s="467"/>
      <c r="HR4" s="467"/>
      <c r="HS4" s="467"/>
      <c r="HT4" s="467"/>
      <c r="HU4" s="467"/>
      <c r="HV4" s="467"/>
      <c r="HW4" s="467"/>
      <c r="HX4" s="467"/>
      <c r="HY4" s="467"/>
      <c r="HZ4" s="467"/>
      <c r="IA4" s="467"/>
      <c r="IB4" s="467"/>
      <c r="IC4" s="467"/>
      <c r="ID4" s="467"/>
      <c r="IE4" s="467"/>
      <c r="IF4" s="467"/>
      <c r="IG4" s="467"/>
      <c r="IH4" s="467"/>
      <c r="II4" s="467"/>
      <c r="IJ4" s="467"/>
      <c r="IK4" s="467"/>
      <c r="IL4" s="467"/>
      <c r="IM4" s="467"/>
      <c r="IN4" s="467"/>
      <c r="IO4" s="467"/>
      <c r="IP4" s="467"/>
      <c r="IQ4" s="467"/>
      <c r="IR4" s="467"/>
      <c r="IS4" s="467"/>
      <c r="IT4" s="467"/>
      <c r="IU4" s="467"/>
      <c r="IV4" s="467"/>
    </row>
    <row r="5" spans="1:256" ht="18.75">
      <c r="A5" s="464"/>
      <c r="B5" s="464"/>
      <c r="C5" s="465"/>
      <c r="D5" s="466" t="s">
        <v>1390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7"/>
      <c r="AW5" s="467"/>
      <c r="AX5" s="467"/>
      <c r="AY5" s="467"/>
      <c r="AZ5" s="467"/>
      <c r="BA5" s="467"/>
      <c r="BB5" s="467"/>
      <c r="BC5" s="467"/>
      <c r="BD5" s="467"/>
      <c r="BE5" s="467"/>
      <c r="BF5" s="467"/>
      <c r="BG5" s="467"/>
      <c r="BH5" s="467"/>
      <c r="BI5" s="467"/>
      <c r="BJ5" s="467"/>
      <c r="BK5" s="467"/>
      <c r="BL5" s="467"/>
      <c r="BM5" s="467"/>
      <c r="BN5" s="467"/>
      <c r="BO5" s="467"/>
      <c r="BP5" s="467"/>
      <c r="BQ5" s="467"/>
      <c r="BR5" s="467"/>
      <c r="BS5" s="467"/>
      <c r="BT5" s="467"/>
      <c r="BU5" s="467"/>
      <c r="BV5" s="467"/>
      <c r="BW5" s="467"/>
      <c r="BX5" s="467"/>
      <c r="BY5" s="467"/>
      <c r="BZ5" s="467"/>
      <c r="CA5" s="467"/>
      <c r="CB5" s="467"/>
      <c r="CC5" s="467"/>
      <c r="CD5" s="467"/>
      <c r="CE5" s="467"/>
      <c r="CF5" s="467"/>
      <c r="CG5" s="467"/>
      <c r="CH5" s="467"/>
      <c r="CI5" s="467"/>
      <c r="CJ5" s="467"/>
      <c r="CK5" s="467"/>
      <c r="CL5" s="467"/>
      <c r="CM5" s="467"/>
      <c r="CN5" s="467"/>
      <c r="CO5" s="467"/>
      <c r="CP5" s="467"/>
      <c r="CQ5" s="467"/>
      <c r="CR5" s="467"/>
      <c r="CS5" s="467"/>
      <c r="CT5" s="467"/>
      <c r="CU5" s="467"/>
      <c r="CV5" s="467"/>
      <c r="CW5" s="467"/>
      <c r="CX5" s="467"/>
      <c r="CY5" s="467"/>
      <c r="CZ5" s="467"/>
      <c r="DA5" s="467"/>
      <c r="DB5" s="467"/>
      <c r="DC5" s="467"/>
      <c r="DD5" s="467"/>
      <c r="DE5" s="467"/>
      <c r="DF5" s="467"/>
      <c r="DG5" s="467"/>
      <c r="DH5" s="467"/>
      <c r="DI5" s="467"/>
      <c r="DJ5" s="467"/>
      <c r="DK5" s="467"/>
      <c r="DL5" s="467"/>
      <c r="DM5" s="467"/>
      <c r="DN5" s="467"/>
      <c r="DO5" s="467"/>
      <c r="DP5" s="467"/>
      <c r="DQ5" s="467"/>
      <c r="DR5" s="467"/>
      <c r="DS5" s="467"/>
      <c r="DT5" s="467"/>
      <c r="DU5" s="467"/>
      <c r="DV5" s="467"/>
      <c r="DW5" s="467"/>
      <c r="DX5" s="467"/>
      <c r="DY5" s="467"/>
      <c r="DZ5" s="467"/>
      <c r="EA5" s="467"/>
      <c r="EB5" s="467"/>
      <c r="EC5" s="467"/>
      <c r="ED5" s="467"/>
      <c r="EE5" s="467"/>
      <c r="EF5" s="467"/>
      <c r="EG5" s="467"/>
      <c r="EH5" s="467"/>
      <c r="EI5" s="467"/>
      <c r="EJ5" s="467"/>
      <c r="EK5" s="467"/>
      <c r="EL5" s="467"/>
      <c r="EM5" s="467"/>
      <c r="EN5" s="467"/>
      <c r="EO5" s="467"/>
      <c r="EP5" s="467"/>
      <c r="EQ5" s="467"/>
      <c r="ER5" s="467"/>
      <c r="ES5" s="467"/>
      <c r="ET5" s="467"/>
      <c r="EU5" s="467"/>
      <c r="EV5" s="467"/>
      <c r="EW5" s="467"/>
      <c r="EX5" s="467"/>
      <c r="EY5" s="467"/>
      <c r="EZ5" s="467"/>
      <c r="FA5" s="467"/>
      <c r="FB5" s="467"/>
      <c r="FC5" s="467"/>
      <c r="FD5" s="467"/>
      <c r="FE5" s="467"/>
      <c r="FF5" s="467"/>
      <c r="FG5" s="467"/>
      <c r="FH5" s="467"/>
      <c r="FI5" s="467"/>
      <c r="FJ5" s="467"/>
      <c r="FK5" s="467"/>
      <c r="FL5" s="467"/>
      <c r="FM5" s="467"/>
      <c r="FN5" s="467"/>
      <c r="FO5" s="467"/>
      <c r="FP5" s="467"/>
      <c r="FQ5" s="467"/>
      <c r="FR5" s="467"/>
      <c r="FS5" s="467"/>
      <c r="FT5" s="467"/>
      <c r="FU5" s="467"/>
      <c r="FV5" s="467"/>
      <c r="FW5" s="467"/>
      <c r="FX5" s="467"/>
      <c r="FY5" s="467"/>
      <c r="FZ5" s="467"/>
      <c r="GA5" s="467"/>
      <c r="GB5" s="467"/>
      <c r="GC5" s="467"/>
      <c r="GD5" s="467"/>
      <c r="GE5" s="467"/>
      <c r="GF5" s="467"/>
      <c r="GG5" s="467"/>
      <c r="GH5" s="467"/>
      <c r="GI5" s="467"/>
      <c r="GJ5" s="467"/>
      <c r="GK5" s="467"/>
      <c r="GL5" s="467"/>
      <c r="GM5" s="467"/>
      <c r="GN5" s="467"/>
      <c r="GO5" s="467"/>
      <c r="GP5" s="467"/>
      <c r="GQ5" s="467"/>
      <c r="GR5" s="467"/>
      <c r="GS5" s="467"/>
      <c r="GT5" s="467"/>
      <c r="GU5" s="467"/>
      <c r="GV5" s="467"/>
      <c r="GW5" s="467"/>
      <c r="GX5" s="467"/>
      <c r="GY5" s="467"/>
      <c r="GZ5" s="467"/>
      <c r="HA5" s="467"/>
      <c r="HB5" s="467"/>
      <c r="HC5" s="467"/>
      <c r="HD5" s="467"/>
      <c r="HE5" s="467"/>
      <c r="HF5" s="467"/>
      <c r="HG5" s="467"/>
      <c r="HH5" s="467"/>
      <c r="HI5" s="467"/>
      <c r="HJ5" s="467"/>
      <c r="HK5" s="467"/>
      <c r="HL5" s="467"/>
      <c r="HM5" s="467"/>
      <c r="HN5" s="467"/>
      <c r="HO5" s="467"/>
      <c r="HP5" s="467"/>
      <c r="HQ5" s="467"/>
      <c r="HR5" s="467"/>
      <c r="HS5" s="467"/>
      <c r="HT5" s="467"/>
      <c r="HU5" s="467"/>
      <c r="HV5" s="467"/>
      <c r="HW5" s="467"/>
      <c r="HX5" s="467"/>
      <c r="HY5" s="467"/>
      <c r="HZ5" s="467"/>
      <c r="IA5" s="467"/>
      <c r="IB5" s="467"/>
      <c r="IC5" s="467"/>
      <c r="ID5" s="467"/>
      <c r="IE5" s="467"/>
      <c r="IF5" s="467"/>
      <c r="IG5" s="467"/>
      <c r="IH5" s="467"/>
      <c r="II5" s="467"/>
      <c r="IJ5" s="467"/>
      <c r="IK5" s="467"/>
      <c r="IL5" s="467"/>
      <c r="IM5" s="467"/>
      <c r="IN5" s="467"/>
      <c r="IO5" s="467"/>
      <c r="IP5" s="467"/>
      <c r="IQ5" s="467"/>
      <c r="IR5" s="467"/>
      <c r="IS5" s="467"/>
      <c r="IT5" s="467"/>
      <c r="IU5" s="467"/>
      <c r="IV5" s="467"/>
    </row>
    <row r="6" ht="18.75">
      <c r="C6" s="471"/>
    </row>
    <row r="7" spans="1:4" ht="54" customHeight="1">
      <c r="A7" s="581" t="s">
        <v>1391</v>
      </c>
      <c r="B7" s="581"/>
      <c r="C7" s="581"/>
      <c r="D7" s="581"/>
    </row>
    <row r="8" ht="18.75">
      <c r="C8" s="471"/>
    </row>
    <row r="9" ht="19.5" thickBot="1">
      <c r="C9" s="471"/>
    </row>
    <row r="10" spans="1:256" ht="25.5">
      <c r="A10" s="473" t="s">
        <v>1251</v>
      </c>
      <c r="B10" s="474" t="s">
        <v>35</v>
      </c>
      <c r="C10" s="474" t="s">
        <v>1392</v>
      </c>
      <c r="D10" s="474" t="s">
        <v>34</v>
      </c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470"/>
      <c r="AR10" s="470"/>
      <c r="AS10" s="470"/>
      <c r="AT10" s="470"/>
      <c r="AU10" s="470"/>
      <c r="AV10" s="470"/>
      <c r="AW10" s="470"/>
      <c r="AX10" s="470"/>
      <c r="AY10" s="470"/>
      <c r="AZ10" s="470"/>
      <c r="BA10" s="470"/>
      <c r="BB10" s="470"/>
      <c r="BC10" s="470"/>
      <c r="BD10" s="470"/>
      <c r="BE10" s="470"/>
      <c r="BF10" s="470"/>
      <c r="BG10" s="470"/>
      <c r="BH10" s="470"/>
      <c r="BI10" s="470"/>
      <c r="BJ10" s="470"/>
      <c r="BK10" s="470"/>
      <c r="BL10" s="470"/>
      <c r="BM10" s="470"/>
      <c r="BN10" s="470"/>
      <c r="BO10" s="470"/>
      <c r="BP10" s="470"/>
      <c r="BQ10" s="470"/>
      <c r="BR10" s="470"/>
      <c r="BS10" s="470"/>
      <c r="BT10" s="470"/>
      <c r="BU10" s="470"/>
      <c r="BV10" s="470"/>
      <c r="BW10" s="470"/>
      <c r="BX10" s="470"/>
      <c r="BY10" s="470"/>
      <c r="BZ10" s="470"/>
      <c r="CA10" s="470"/>
      <c r="CB10" s="470"/>
      <c r="CC10" s="470"/>
      <c r="CD10" s="470"/>
      <c r="CE10" s="470"/>
      <c r="CF10" s="470"/>
      <c r="CG10" s="470"/>
      <c r="CH10" s="470"/>
      <c r="CI10" s="470"/>
      <c r="CJ10" s="470"/>
      <c r="CK10" s="470"/>
      <c r="CL10" s="470"/>
      <c r="CM10" s="470"/>
      <c r="CN10" s="470"/>
      <c r="CO10" s="470"/>
      <c r="CP10" s="470"/>
      <c r="CQ10" s="470"/>
      <c r="CR10" s="470"/>
      <c r="CS10" s="470"/>
      <c r="CT10" s="470"/>
      <c r="CU10" s="470"/>
      <c r="CV10" s="470"/>
      <c r="CW10" s="470"/>
      <c r="CX10" s="470"/>
      <c r="CY10" s="470"/>
      <c r="CZ10" s="470"/>
      <c r="DA10" s="470"/>
      <c r="DB10" s="470"/>
      <c r="DC10" s="470"/>
      <c r="DD10" s="470"/>
      <c r="DE10" s="470"/>
      <c r="DF10" s="470"/>
      <c r="DG10" s="470"/>
      <c r="DH10" s="470"/>
      <c r="DI10" s="470"/>
      <c r="DJ10" s="470"/>
      <c r="DK10" s="470"/>
      <c r="DL10" s="470"/>
      <c r="DM10" s="470"/>
      <c r="DN10" s="470"/>
      <c r="DO10" s="470"/>
      <c r="DP10" s="470"/>
      <c r="DQ10" s="470"/>
      <c r="DR10" s="470"/>
      <c r="DS10" s="470"/>
      <c r="DT10" s="470"/>
      <c r="DU10" s="470"/>
      <c r="DV10" s="470"/>
      <c r="DW10" s="470"/>
      <c r="DX10" s="470"/>
      <c r="DY10" s="470"/>
      <c r="DZ10" s="470"/>
      <c r="EA10" s="470"/>
      <c r="EB10" s="470"/>
      <c r="EC10" s="470"/>
      <c r="ED10" s="470"/>
      <c r="EE10" s="470"/>
      <c r="EF10" s="470"/>
      <c r="EG10" s="470"/>
      <c r="EH10" s="470"/>
      <c r="EI10" s="470"/>
      <c r="EJ10" s="470"/>
      <c r="EK10" s="470"/>
      <c r="EL10" s="470"/>
      <c r="EM10" s="470"/>
      <c r="EN10" s="470"/>
      <c r="EO10" s="470"/>
      <c r="EP10" s="470"/>
      <c r="EQ10" s="470"/>
      <c r="ER10" s="470"/>
      <c r="ES10" s="470"/>
      <c r="ET10" s="470"/>
      <c r="EU10" s="470"/>
      <c r="EV10" s="470"/>
      <c r="EW10" s="470"/>
      <c r="EX10" s="470"/>
      <c r="EY10" s="470"/>
      <c r="EZ10" s="470"/>
      <c r="FA10" s="470"/>
      <c r="FB10" s="470"/>
      <c r="FC10" s="470"/>
      <c r="FD10" s="470"/>
      <c r="FE10" s="470"/>
      <c r="FF10" s="470"/>
      <c r="FG10" s="470"/>
      <c r="FH10" s="470"/>
      <c r="FI10" s="470"/>
      <c r="FJ10" s="470"/>
      <c r="FK10" s="470"/>
      <c r="FL10" s="470"/>
      <c r="FM10" s="470"/>
      <c r="FN10" s="470"/>
      <c r="FO10" s="470"/>
      <c r="FP10" s="470"/>
      <c r="FQ10" s="470"/>
      <c r="FR10" s="470"/>
      <c r="FS10" s="470"/>
      <c r="FT10" s="470"/>
      <c r="FU10" s="470"/>
      <c r="FV10" s="470"/>
      <c r="FW10" s="470"/>
      <c r="FX10" s="470"/>
      <c r="FY10" s="470"/>
      <c r="FZ10" s="470"/>
      <c r="GA10" s="470"/>
      <c r="GB10" s="470"/>
      <c r="GC10" s="470"/>
      <c r="GD10" s="470"/>
      <c r="GE10" s="470"/>
      <c r="GF10" s="470"/>
      <c r="GG10" s="470"/>
      <c r="GH10" s="470"/>
      <c r="GI10" s="470"/>
      <c r="GJ10" s="470"/>
      <c r="GK10" s="470"/>
      <c r="GL10" s="470"/>
      <c r="GM10" s="470"/>
      <c r="GN10" s="470"/>
      <c r="GO10" s="470"/>
      <c r="GP10" s="470"/>
      <c r="GQ10" s="470"/>
      <c r="GR10" s="470"/>
      <c r="GS10" s="470"/>
      <c r="GT10" s="470"/>
      <c r="GU10" s="470"/>
      <c r="GV10" s="470"/>
      <c r="GW10" s="470"/>
      <c r="GX10" s="470"/>
      <c r="GY10" s="470"/>
      <c r="GZ10" s="470"/>
      <c r="HA10" s="470"/>
      <c r="HB10" s="470"/>
      <c r="HC10" s="470"/>
      <c r="HD10" s="470"/>
      <c r="HE10" s="470"/>
      <c r="HF10" s="470"/>
      <c r="HG10" s="470"/>
      <c r="HH10" s="470"/>
      <c r="HI10" s="470"/>
      <c r="HJ10" s="470"/>
      <c r="HK10" s="470"/>
      <c r="HL10" s="470"/>
      <c r="HM10" s="470"/>
      <c r="HN10" s="470"/>
      <c r="HO10" s="470"/>
      <c r="HP10" s="470"/>
      <c r="HQ10" s="470"/>
      <c r="HR10" s="470"/>
      <c r="HS10" s="470"/>
      <c r="HT10" s="470"/>
      <c r="HU10" s="470"/>
      <c r="HV10" s="470"/>
      <c r="HW10" s="470"/>
      <c r="HX10" s="470"/>
      <c r="HY10" s="470"/>
      <c r="HZ10" s="470"/>
      <c r="IA10" s="470"/>
      <c r="IB10" s="470"/>
      <c r="IC10" s="470"/>
      <c r="ID10" s="470"/>
      <c r="IE10" s="470"/>
      <c r="IF10" s="470"/>
      <c r="IG10" s="470"/>
      <c r="IH10" s="470"/>
      <c r="II10" s="470"/>
      <c r="IJ10" s="470"/>
      <c r="IK10" s="470"/>
      <c r="IL10" s="470"/>
      <c r="IM10" s="470"/>
      <c r="IN10" s="470"/>
      <c r="IO10" s="470"/>
      <c r="IP10" s="470"/>
      <c r="IQ10" s="470"/>
      <c r="IR10" s="470"/>
      <c r="IS10" s="470"/>
      <c r="IT10" s="470"/>
      <c r="IU10" s="470"/>
      <c r="IV10" s="470"/>
    </row>
    <row r="11" spans="1:4" ht="54" customHeight="1">
      <c r="A11" s="475">
        <v>1</v>
      </c>
      <c r="B11" s="476" t="s">
        <v>1393</v>
      </c>
      <c r="C11" s="477" t="s">
        <v>1394</v>
      </c>
      <c r="D11" s="478">
        <f>17172.3+626.2</f>
        <v>17798.5</v>
      </c>
    </row>
    <row r="12" spans="1:4" ht="58.5" customHeight="1">
      <c r="A12" s="475">
        <v>2</v>
      </c>
      <c r="B12" s="476" t="s">
        <v>1395</v>
      </c>
      <c r="C12" s="477" t="s">
        <v>1396</v>
      </c>
      <c r="D12" s="478">
        <v>3980.7</v>
      </c>
    </row>
    <row r="13" spans="1:4" ht="58.5" customHeight="1">
      <c r="A13" s="475">
        <v>3</v>
      </c>
      <c r="B13" s="476" t="s">
        <v>1397</v>
      </c>
      <c r="C13" s="477" t="s">
        <v>1398</v>
      </c>
      <c r="D13" s="478">
        <f>1575.2+563.7+21</f>
        <v>2159.9</v>
      </c>
    </row>
    <row r="14" spans="1:4" ht="54" customHeight="1">
      <c r="A14" s="475">
        <v>4</v>
      </c>
      <c r="B14" s="476" t="s">
        <v>1399</v>
      </c>
      <c r="C14" s="477" t="s">
        <v>1400</v>
      </c>
      <c r="D14" s="478">
        <f>13212.3-258.5+633.5</f>
        <v>13587.3</v>
      </c>
    </row>
    <row r="15" spans="1:4" ht="57" customHeight="1">
      <c r="A15" s="475">
        <v>5</v>
      </c>
      <c r="B15" s="476" t="s">
        <v>1401</v>
      </c>
      <c r="C15" s="477" t="s">
        <v>1402</v>
      </c>
      <c r="D15" s="478">
        <f>3828-1639</f>
        <v>2189</v>
      </c>
    </row>
    <row r="16" spans="1:4" ht="57" customHeight="1">
      <c r="A16" s="479">
        <v>6</v>
      </c>
      <c r="B16" s="480" t="s">
        <v>1403</v>
      </c>
      <c r="C16" s="481" t="s">
        <v>1243</v>
      </c>
      <c r="D16" s="482">
        <v>298.2</v>
      </c>
    </row>
    <row r="17" spans="1:4" ht="49.5" customHeight="1">
      <c r="A17" s="479">
        <v>7</v>
      </c>
      <c r="B17" s="480" t="s">
        <v>1404</v>
      </c>
      <c r="C17" s="481" t="s">
        <v>1245</v>
      </c>
      <c r="D17" s="482">
        <f>2700-195.8</f>
        <v>2504.2</v>
      </c>
    </row>
    <row r="18" spans="1:4" ht="129.75" customHeight="1">
      <c r="A18" s="479">
        <v>8</v>
      </c>
      <c r="B18" s="480" t="s">
        <v>1405</v>
      </c>
      <c r="C18" s="481" t="s">
        <v>1221</v>
      </c>
      <c r="D18" s="482">
        <f>722.2-623.2</f>
        <v>99</v>
      </c>
    </row>
    <row r="19" spans="1:4" ht="57" customHeight="1">
      <c r="A19" s="479">
        <v>9</v>
      </c>
      <c r="B19" s="480" t="s">
        <v>1406</v>
      </c>
      <c r="C19" s="481" t="s">
        <v>413</v>
      </c>
      <c r="D19" s="482">
        <f>500-500</f>
        <v>0</v>
      </c>
    </row>
    <row r="20" spans="1:4" ht="57" customHeight="1">
      <c r="A20" s="479">
        <v>10</v>
      </c>
      <c r="B20" s="480" t="s">
        <v>1407</v>
      </c>
      <c r="C20" s="481" t="s">
        <v>1238</v>
      </c>
      <c r="D20" s="482">
        <f>44601.6-5805.5</f>
        <v>38796.1</v>
      </c>
    </row>
    <row r="21" spans="1:4" ht="53.25" customHeight="1">
      <c r="A21" s="479">
        <v>11</v>
      </c>
      <c r="B21" s="480" t="s">
        <v>1408</v>
      </c>
      <c r="C21" s="481" t="s">
        <v>1238</v>
      </c>
      <c r="D21" s="482">
        <v>2643.8</v>
      </c>
    </row>
    <row r="22" spans="1:4" ht="65.25" customHeight="1">
      <c r="A22" s="479">
        <v>12</v>
      </c>
      <c r="B22" s="480" t="s">
        <v>1409</v>
      </c>
      <c r="C22" s="481" t="s">
        <v>1240</v>
      </c>
      <c r="D22" s="482">
        <v>2474.1</v>
      </c>
    </row>
    <row r="23" spans="1:4" ht="39" customHeight="1">
      <c r="A23" s="479">
        <v>13</v>
      </c>
      <c r="B23" s="480" t="s">
        <v>1410</v>
      </c>
      <c r="C23" s="481" t="s">
        <v>1224</v>
      </c>
      <c r="D23" s="482">
        <v>3155.6</v>
      </c>
    </row>
    <row r="24" spans="1:4" ht="35.25" customHeight="1">
      <c r="A24" s="479">
        <v>14</v>
      </c>
      <c r="B24" s="480" t="s">
        <v>1411</v>
      </c>
      <c r="C24" s="481" t="s">
        <v>1224</v>
      </c>
      <c r="D24" s="482">
        <f>2019.9-978.3</f>
        <v>1041.6000000000001</v>
      </c>
    </row>
    <row r="25" spans="1:4" ht="70.5" customHeight="1">
      <c r="A25" s="479">
        <v>15</v>
      </c>
      <c r="B25" s="480" t="s">
        <v>1412</v>
      </c>
      <c r="C25" s="481" t="s">
        <v>1222</v>
      </c>
      <c r="D25" s="482">
        <f>15060-877.3+978.3</f>
        <v>15161</v>
      </c>
    </row>
    <row r="26" spans="1:4" ht="69.75" customHeight="1">
      <c r="A26" s="479">
        <v>16</v>
      </c>
      <c r="B26" s="480" t="s">
        <v>1413</v>
      </c>
      <c r="C26" s="481" t="s">
        <v>1223</v>
      </c>
      <c r="D26" s="482">
        <v>2710</v>
      </c>
    </row>
    <row r="27" spans="1:4" ht="99.75" customHeight="1">
      <c r="A27" s="479">
        <v>17</v>
      </c>
      <c r="B27" s="480" t="s">
        <v>1414</v>
      </c>
      <c r="C27" s="481" t="s">
        <v>1228</v>
      </c>
      <c r="D27" s="482">
        <v>480.2</v>
      </c>
    </row>
    <row r="28" spans="1:4" ht="40.5" customHeight="1">
      <c r="A28" s="479">
        <v>18</v>
      </c>
      <c r="B28" s="480" t="s">
        <v>1415</v>
      </c>
      <c r="C28" s="481" t="s">
        <v>1234</v>
      </c>
      <c r="D28" s="482">
        <v>3737.3</v>
      </c>
    </row>
    <row r="29" spans="1:4" ht="57" customHeight="1">
      <c r="A29" s="479">
        <v>19</v>
      </c>
      <c r="B29" s="480" t="s">
        <v>1416</v>
      </c>
      <c r="C29" s="481" t="s">
        <v>1231</v>
      </c>
      <c r="D29" s="482">
        <v>200</v>
      </c>
    </row>
    <row r="30" spans="1:4" ht="57" customHeight="1">
      <c r="A30" s="479">
        <v>20</v>
      </c>
      <c r="B30" s="480" t="s">
        <v>1417</v>
      </c>
      <c r="C30" s="481" t="s">
        <v>1232</v>
      </c>
      <c r="D30" s="482">
        <v>2630</v>
      </c>
    </row>
    <row r="31" spans="1:256" ht="19.5" thickBot="1">
      <c r="A31" s="582" t="s">
        <v>1418</v>
      </c>
      <c r="B31" s="583"/>
      <c r="C31" s="583"/>
      <c r="D31" s="483">
        <f>SUM(D11:D30)</f>
        <v>115646.50000000001</v>
      </c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484"/>
      <c r="AI31" s="484"/>
      <c r="AJ31" s="484"/>
      <c r="AK31" s="484"/>
      <c r="AL31" s="484"/>
      <c r="AM31" s="484"/>
      <c r="AN31" s="484"/>
      <c r="AO31" s="484"/>
      <c r="AP31" s="484"/>
      <c r="AQ31" s="484"/>
      <c r="AR31" s="484"/>
      <c r="AS31" s="484"/>
      <c r="AT31" s="484"/>
      <c r="AU31" s="484"/>
      <c r="AV31" s="484"/>
      <c r="AW31" s="484"/>
      <c r="AX31" s="484"/>
      <c r="AY31" s="484"/>
      <c r="AZ31" s="484"/>
      <c r="BA31" s="484"/>
      <c r="BB31" s="484"/>
      <c r="BC31" s="484"/>
      <c r="BD31" s="484"/>
      <c r="BE31" s="484"/>
      <c r="BF31" s="484"/>
      <c r="BG31" s="484"/>
      <c r="BH31" s="484"/>
      <c r="BI31" s="484"/>
      <c r="BJ31" s="484"/>
      <c r="BK31" s="484"/>
      <c r="BL31" s="484"/>
      <c r="BM31" s="484"/>
      <c r="BN31" s="484"/>
      <c r="BO31" s="484"/>
      <c r="BP31" s="484"/>
      <c r="BQ31" s="484"/>
      <c r="BR31" s="484"/>
      <c r="BS31" s="484"/>
      <c r="BT31" s="484"/>
      <c r="BU31" s="484"/>
      <c r="BV31" s="484"/>
      <c r="BW31" s="484"/>
      <c r="BX31" s="484"/>
      <c r="BY31" s="484"/>
      <c r="BZ31" s="484"/>
      <c r="CA31" s="484"/>
      <c r="CB31" s="484"/>
      <c r="CC31" s="484"/>
      <c r="CD31" s="484"/>
      <c r="CE31" s="484"/>
      <c r="CF31" s="484"/>
      <c r="CG31" s="484"/>
      <c r="CH31" s="484"/>
      <c r="CI31" s="484"/>
      <c r="CJ31" s="484"/>
      <c r="CK31" s="484"/>
      <c r="CL31" s="484"/>
      <c r="CM31" s="484"/>
      <c r="CN31" s="484"/>
      <c r="CO31" s="484"/>
      <c r="CP31" s="484"/>
      <c r="CQ31" s="484"/>
      <c r="CR31" s="484"/>
      <c r="CS31" s="484"/>
      <c r="CT31" s="484"/>
      <c r="CU31" s="484"/>
      <c r="CV31" s="484"/>
      <c r="CW31" s="484"/>
      <c r="CX31" s="484"/>
      <c r="CY31" s="484"/>
      <c r="CZ31" s="484"/>
      <c r="DA31" s="484"/>
      <c r="DB31" s="484"/>
      <c r="DC31" s="484"/>
      <c r="DD31" s="484"/>
      <c r="DE31" s="484"/>
      <c r="DF31" s="484"/>
      <c r="DG31" s="484"/>
      <c r="DH31" s="484"/>
      <c r="DI31" s="484"/>
      <c r="DJ31" s="484"/>
      <c r="DK31" s="484"/>
      <c r="DL31" s="484"/>
      <c r="DM31" s="484"/>
      <c r="DN31" s="484"/>
      <c r="DO31" s="484"/>
      <c r="DP31" s="484"/>
      <c r="DQ31" s="484"/>
      <c r="DR31" s="484"/>
      <c r="DS31" s="484"/>
      <c r="DT31" s="484"/>
      <c r="DU31" s="484"/>
      <c r="DV31" s="484"/>
      <c r="DW31" s="484"/>
      <c r="DX31" s="484"/>
      <c r="DY31" s="484"/>
      <c r="DZ31" s="484"/>
      <c r="EA31" s="484"/>
      <c r="EB31" s="484"/>
      <c r="EC31" s="484"/>
      <c r="ED31" s="484"/>
      <c r="EE31" s="484"/>
      <c r="EF31" s="484"/>
      <c r="EG31" s="484"/>
      <c r="EH31" s="484"/>
      <c r="EI31" s="484"/>
      <c r="EJ31" s="484"/>
      <c r="EK31" s="484"/>
      <c r="EL31" s="484"/>
      <c r="EM31" s="484"/>
      <c r="EN31" s="484"/>
      <c r="EO31" s="484"/>
      <c r="EP31" s="484"/>
      <c r="EQ31" s="484"/>
      <c r="ER31" s="484"/>
      <c r="ES31" s="484"/>
      <c r="ET31" s="484"/>
      <c r="EU31" s="484"/>
      <c r="EV31" s="484"/>
      <c r="EW31" s="484"/>
      <c r="EX31" s="484"/>
      <c r="EY31" s="484"/>
      <c r="EZ31" s="484"/>
      <c r="FA31" s="484"/>
      <c r="FB31" s="484"/>
      <c r="FC31" s="484"/>
      <c r="FD31" s="484"/>
      <c r="FE31" s="484"/>
      <c r="FF31" s="484"/>
      <c r="FG31" s="484"/>
      <c r="FH31" s="484"/>
      <c r="FI31" s="484"/>
      <c r="FJ31" s="484"/>
      <c r="FK31" s="484"/>
      <c r="FL31" s="484"/>
      <c r="FM31" s="484"/>
      <c r="FN31" s="484"/>
      <c r="FO31" s="484"/>
      <c r="FP31" s="484"/>
      <c r="FQ31" s="484"/>
      <c r="FR31" s="484"/>
      <c r="FS31" s="484"/>
      <c r="FT31" s="484"/>
      <c r="FU31" s="484"/>
      <c r="FV31" s="484"/>
      <c r="FW31" s="484"/>
      <c r="FX31" s="484"/>
      <c r="FY31" s="484"/>
      <c r="FZ31" s="484"/>
      <c r="GA31" s="484"/>
      <c r="GB31" s="484"/>
      <c r="GC31" s="484"/>
      <c r="GD31" s="484"/>
      <c r="GE31" s="484"/>
      <c r="GF31" s="484"/>
      <c r="GG31" s="484"/>
      <c r="GH31" s="484"/>
      <c r="GI31" s="484"/>
      <c r="GJ31" s="484"/>
      <c r="GK31" s="484"/>
      <c r="GL31" s="484"/>
      <c r="GM31" s="484"/>
      <c r="GN31" s="484"/>
      <c r="GO31" s="484"/>
      <c r="GP31" s="484"/>
      <c r="GQ31" s="484"/>
      <c r="GR31" s="484"/>
      <c r="GS31" s="484"/>
      <c r="GT31" s="484"/>
      <c r="GU31" s="484"/>
      <c r="GV31" s="484"/>
      <c r="GW31" s="484"/>
      <c r="GX31" s="484"/>
      <c r="GY31" s="484"/>
      <c r="GZ31" s="484"/>
      <c r="HA31" s="484"/>
      <c r="HB31" s="484"/>
      <c r="HC31" s="484"/>
      <c r="HD31" s="484"/>
      <c r="HE31" s="484"/>
      <c r="HF31" s="484"/>
      <c r="HG31" s="484"/>
      <c r="HH31" s="484"/>
      <c r="HI31" s="484"/>
      <c r="HJ31" s="484"/>
      <c r="HK31" s="484"/>
      <c r="HL31" s="484"/>
      <c r="HM31" s="484"/>
      <c r="HN31" s="484"/>
      <c r="HO31" s="484"/>
      <c r="HP31" s="484"/>
      <c r="HQ31" s="484"/>
      <c r="HR31" s="484"/>
      <c r="HS31" s="484"/>
      <c r="HT31" s="484"/>
      <c r="HU31" s="484"/>
      <c r="HV31" s="484"/>
      <c r="HW31" s="484"/>
      <c r="HX31" s="484"/>
      <c r="HY31" s="484"/>
      <c r="HZ31" s="484"/>
      <c r="IA31" s="484"/>
      <c r="IB31" s="484"/>
      <c r="IC31" s="484"/>
      <c r="ID31" s="484"/>
      <c r="IE31" s="484"/>
      <c r="IF31" s="484"/>
      <c r="IG31" s="484"/>
      <c r="IH31" s="484"/>
      <c r="II31" s="484"/>
      <c r="IJ31" s="484"/>
      <c r="IK31" s="484"/>
      <c r="IL31" s="484"/>
      <c r="IM31" s="484"/>
      <c r="IN31" s="484"/>
      <c r="IO31" s="484"/>
      <c r="IP31" s="484"/>
      <c r="IQ31" s="484"/>
      <c r="IR31" s="484"/>
      <c r="IS31" s="484"/>
      <c r="IT31" s="484"/>
      <c r="IU31" s="484"/>
      <c r="IV31" s="484"/>
    </row>
  </sheetData>
  <sheetProtection/>
  <mergeCells count="2">
    <mergeCell ref="A7:D7"/>
    <mergeCell ref="A31:C3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1" sqref="A1:D57"/>
    </sheetView>
  </sheetViews>
  <sheetFormatPr defaultColWidth="15.00390625" defaultRowHeight="15"/>
  <cols>
    <col min="1" max="1" width="68.28125" style="38" customWidth="1"/>
    <col min="2" max="2" width="7.7109375" style="38" customWidth="1"/>
    <col min="3" max="3" width="7.28125" style="38" customWidth="1"/>
    <col min="4" max="4" width="17.8515625" style="222" customWidth="1"/>
    <col min="5" max="229" width="10.00390625" style="38" customWidth="1"/>
    <col min="230" max="230" width="70.421875" style="38" customWidth="1"/>
    <col min="231" max="16384" width="15.00390625" style="38" customWidth="1"/>
  </cols>
  <sheetData>
    <row r="1" ht="12.75">
      <c r="D1" s="1" t="s">
        <v>0</v>
      </c>
    </row>
    <row r="2" ht="12.75">
      <c r="D2" s="2" t="s">
        <v>1</v>
      </c>
    </row>
    <row r="3" ht="12.75">
      <c r="D3" s="2" t="s">
        <v>2</v>
      </c>
    </row>
    <row r="4" ht="12.75">
      <c r="D4" s="39" t="s">
        <v>1477</v>
      </c>
    </row>
    <row r="5" ht="12.75">
      <c r="D5" s="2" t="s">
        <v>157</v>
      </c>
    </row>
    <row r="7" spans="1:4" ht="54" customHeight="1">
      <c r="A7" s="592" t="s">
        <v>1013</v>
      </c>
      <c r="B7" s="592"/>
      <c r="C7" s="592"/>
      <c r="D7" s="593"/>
    </row>
    <row r="8" spans="1:4" ht="19.5" thickBot="1">
      <c r="A8" s="40"/>
      <c r="B8" s="40"/>
      <c r="C8" s="40"/>
      <c r="D8" s="223"/>
    </row>
    <row r="9" spans="1:4" ht="24" customHeight="1" thickBot="1">
      <c r="A9" s="588" t="s">
        <v>158</v>
      </c>
      <c r="B9" s="590" t="s">
        <v>159</v>
      </c>
      <c r="C9" s="591"/>
      <c r="D9" s="584" t="s">
        <v>1468</v>
      </c>
    </row>
    <row r="10" spans="1:4" ht="48" customHeight="1" thickBot="1">
      <c r="A10" s="589"/>
      <c r="B10" s="41" t="s">
        <v>160</v>
      </c>
      <c r="C10" s="42" t="s">
        <v>161</v>
      </c>
      <c r="D10" s="585"/>
    </row>
    <row r="11" spans="1:4" ht="15.75">
      <c r="A11" s="75" t="s">
        <v>162</v>
      </c>
      <c r="B11" s="76" t="s">
        <v>163</v>
      </c>
      <c r="C11" s="202"/>
      <c r="D11" s="224">
        <v>257567.30000000002</v>
      </c>
    </row>
    <row r="12" spans="1:4" ht="31.5">
      <c r="A12" s="538" t="s">
        <v>164</v>
      </c>
      <c r="B12" s="203"/>
      <c r="C12" s="204" t="s">
        <v>165</v>
      </c>
      <c r="D12" s="539">
        <v>3545.4000000000005</v>
      </c>
    </row>
    <row r="13" spans="1:4" ht="45.75" customHeight="1">
      <c r="A13" s="73" t="s">
        <v>166</v>
      </c>
      <c r="B13" s="205"/>
      <c r="C13" s="64" t="s">
        <v>167</v>
      </c>
      <c r="D13" s="228">
        <v>4787.099999999999</v>
      </c>
    </row>
    <row r="14" spans="1:4" ht="44.25" customHeight="1">
      <c r="A14" s="46" t="s">
        <v>168</v>
      </c>
      <c r="B14" s="47"/>
      <c r="C14" s="48" t="s">
        <v>169</v>
      </c>
      <c r="D14" s="225">
        <v>90566.70000000001</v>
      </c>
    </row>
    <row r="15" spans="1:4" ht="21.75" customHeight="1">
      <c r="A15" s="49" t="s">
        <v>170</v>
      </c>
      <c r="B15" s="47"/>
      <c r="C15" s="50" t="s">
        <v>171</v>
      </c>
      <c r="D15" s="225">
        <v>26.9</v>
      </c>
    </row>
    <row r="16" spans="1:4" ht="30" customHeight="1">
      <c r="A16" s="51" t="s">
        <v>172</v>
      </c>
      <c r="B16" s="52"/>
      <c r="C16" s="48" t="s">
        <v>173</v>
      </c>
      <c r="D16" s="225">
        <v>26297.2</v>
      </c>
    </row>
    <row r="17" spans="1:4" ht="16.5" customHeight="1">
      <c r="A17" s="49" t="s">
        <v>174</v>
      </c>
      <c r="B17" s="47"/>
      <c r="C17" s="50" t="s">
        <v>175</v>
      </c>
      <c r="D17" s="225">
        <v>44139.8</v>
      </c>
    </row>
    <row r="18" spans="1:4" ht="18" customHeight="1" thickBot="1">
      <c r="A18" s="53" t="s">
        <v>176</v>
      </c>
      <c r="B18" s="54"/>
      <c r="C18" s="55" t="s">
        <v>177</v>
      </c>
      <c r="D18" s="226">
        <v>88204.20000000001</v>
      </c>
    </row>
    <row r="19" spans="1:4" ht="21.75" customHeight="1" thickBot="1">
      <c r="A19" s="56" t="s">
        <v>178</v>
      </c>
      <c r="B19" s="44" t="s">
        <v>179</v>
      </c>
      <c r="C19" s="45"/>
      <c r="D19" s="227">
        <v>854.8</v>
      </c>
    </row>
    <row r="20" spans="1:4" ht="30.75" customHeight="1" thickBot="1">
      <c r="A20" s="51" t="s">
        <v>180</v>
      </c>
      <c r="B20" s="57"/>
      <c r="C20" s="50" t="s">
        <v>181</v>
      </c>
      <c r="D20" s="225">
        <v>854.8</v>
      </c>
    </row>
    <row r="21" spans="1:4" ht="18" customHeight="1" thickBot="1">
      <c r="A21" s="58" t="s">
        <v>182</v>
      </c>
      <c r="B21" s="44" t="s">
        <v>183</v>
      </c>
      <c r="C21" s="45"/>
      <c r="D21" s="227">
        <v>147059.00000000003</v>
      </c>
    </row>
    <row r="22" spans="1:4" ht="15">
      <c r="A22" s="59" t="s">
        <v>184</v>
      </c>
      <c r="B22" s="60"/>
      <c r="C22" s="50" t="s">
        <v>185</v>
      </c>
      <c r="D22" s="225">
        <v>10896.400000000001</v>
      </c>
    </row>
    <row r="23" spans="1:4" ht="15">
      <c r="A23" s="59" t="s">
        <v>186</v>
      </c>
      <c r="B23" s="60"/>
      <c r="C23" s="61" t="s">
        <v>187</v>
      </c>
      <c r="D23" s="225">
        <v>35353.3</v>
      </c>
    </row>
    <row r="24" spans="1:4" ht="15">
      <c r="A24" s="62" t="s">
        <v>188</v>
      </c>
      <c r="B24" s="63"/>
      <c r="C24" s="64" t="s">
        <v>189</v>
      </c>
      <c r="D24" s="228">
        <v>91852</v>
      </c>
    </row>
    <row r="25" spans="1:4" ht="15">
      <c r="A25" s="540" t="s">
        <v>190</v>
      </c>
      <c r="B25" s="65"/>
      <c r="C25" s="65" t="s">
        <v>191</v>
      </c>
      <c r="D25" s="541">
        <v>153.6</v>
      </c>
    </row>
    <row r="26" spans="1:4" ht="15.75" thickBot="1">
      <c r="A26" s="53" t="s">
        <v>192</v>
      </c>
      <c r="B26" s="66"/>
      <c r="C26" s="55" t="s">
        <v>193</v>
      </c>
      <c r="D26" s="226">
        <v>8803.7</v>
      </c>
    </row>
    <row r="27" spans="1:4" ht="15.75" customHeight="1" thickBot="1">
      <c r="A27" s="58" t="s">
        <v>194</v>
      </c>
      <c r="B27" s="44" t="s">
        <v>195</v>
      </c>
      <c r="C27" s="45"/>
      <c r="D27" s="227">
        <v>77025.3</v>
      </c>
    </row>
    <row r="28" spans="1:4" ht="17.25" customHeight="1">
      <c r="A28" s="59" t="s">
        <v>196</v>
      </c>
      <c r="B28" s="60"/>
      <c r="C28" s="50" t="s">
        <v>197</v>
      </c>
      <c r="D28" s="229">
        <v>7038.4</v>
      </c>
    </row>
    <row r="29" spans="1:4" ht="15">
      <c r="A29" s="59" t="s">
        <v>198</v>
      </c>
      <c r="B29" s="60"/>
      <c r="C29" s="50" t="s">
        <v>199</v>
      </c>
      <c r="D29" s="225">
        <v>53997.6</v>
      </c>
    </row>
    <row r="30" spans="1:4" ht="15">
      <c r="A30" s="59" t="s">
        <v>200</v>
      </c>
      <c r="B30" s="60"/>
      <c r="C30" s="50" t="s">
        <v>201</v>
      </c>
      <c r="D30" s="225">
        <v>13650.5</v>
      </c>
    </row>
    <row r="31" spans="1:4" ht="15.75" thickBot="1">
      <c r="A31" s="53" t="s">
        <v>202</v>
      </c>
      <c r="B31" s="66"/>
      <c r="C31" s="55" t="s">
        <v>203</v>
      </c>
      <c r="D31" s="226">
        <v>2338.8</v>
      </c>
    </row>
    <row r="32" spans="1:4" ht="21" customHeight="1" thickBot="1">
      <c r="A32" s="58" t="s">
        <v>204</v>
      </c>
      <c r="B32" s="44" t="s">
        <v>205</v>
      </c>
      <c r="C32" s="45"/>
      <c r="D32" s="227">
        <v>300</v>
      </c>
    </row>
    <row r="33" spans="1:4" ht="15.75" thickBot="1">
      <c r="A33" s="53" t="s">
        <v>206</v>
      </c>
      <c r="B33" s="66"/>
      <c r="C33" s="55" t="s">
        <v>207</v>
      </c>
      <c r="D33" s="226">
        <v>300</v>
      </c>
    </row>
    <row r="34" spans="1:4" ht="20.25" customHeight="1" thickBot="1">
      <c r="A34" s="43" t="s">
        <v>208</v>
      </c>
      <c r="B34" s="44" t="s">
        <v>209</v>
      </c>
      <c r="C34" s="45"/>
      <c r="D34" s="227">
        <v>1680095.1</v>
      </c>
    </row>
    <row r="35" spans="1:4" ht="15">
      <c r="A35" s="67" t="s">
        <v>210</v>
      </c>
      <c r="B35" s="60"/>
      <c r="C35" s="48" t="s">
        <v>211</v>
      </c>
      <c r="D35" s="225">
        <v>635193.2999999999</v>
      </c>
    </row>
    <row r="36" spans="1:4" ht="15">
      <c r="A36" s="67" t="s">
        <v>212</v>
      </c>
      <c r="B36" s="60"/>
      <c r="C36" s="50" t="s">
        <v>213</v>
      </c>
      <c r="D36" s="225">
        <v>763035.7000000001</v>
      </c>
    </row>
    <row r="37" spans="1:4" ht="15">
      <c r="A37" s="542" t="s">
        <v>214</v>
      </c>
      <c r="B37" s="60"/>
      <c r="C37" s="50" t="s">
        <v>215</v>
      </c>
      <c r="D37" s="225">
        <v>243560.8</v>
      </c>
    </row>
    <row r="38" spans="1:4" ht="18.75" customHeight="1">
      <c r="A38" s="69" t="s">
        <v>216</v>
      </c>
      <c r="B38" s="60"/>
      <c r="C38" s="50" t="s">
        <v>217</v>
      </c>
      <c r="D38" s="225">
        <v>240</v>
      </c>
    </row>
    <row r="39" spans="1:4" ht="15">
      <c r="A39" s="69" t="s">
        <v>218</v>
      </c>
      <c r="B39" s="63"/>
      <c r="C39" s="50" t="s">
        <v>219</v>
      </c>
      <c r="D39" s="225">
        <v>12292.1</v>
      </c>
    </row>
    <row r="40" spans="1:4" ht="15.75" thickBot="1">
      <c r="A40" s="70" t="s">
        <v>220</v>
      </c>
      <c r="B40" s="66"/>
      <c r="C40" s="55" t="s">
        <v>221</v>
      </c>
      <c r="D40" s="226">
        <v>25773.2</v>
      </c>
    </row>
    <row r="41" spans="1:4" ht="16.5" customHeight="1" thickBot="1">
      <c r="A41" s="43" t="s">
        <v>222</v>
      </c>
      <c r="B41" s="44" t="s">
        <v>223</v>
      </c>
      <c r="C41" s="45"/>
      <c r="D41" s="227">
        <v>13198.2</v>
      </c>
    </row>
    <row r="42" spans="1:4" ht="15.75" thickBot="1">
      <c r="A42" s="70" t="s">
        <v>224</v>
      </c>
      <c r="B42" s="66"/>
      <c r="C42" s="55" t="s">
        <v>225</v>
      </c>
      <c r="D42" s="226">
        <v>13198.2</v>
      </c>
    </row>
    <row r="43" spans="1:4" ht="20.25" customHeight="1" thickBot="1">
      <c r="A43" s="43" t="s">
        <v>226</v>
      </c>
      <c r="B43" s="44" t="s">
        <v>227</v>
      </c>
      <c r="C43" s="45"/>
      <c r="D43" s="227">
        <v>316755.79999999993</v>
      </c>
    </row>
    <row r="44" spans="1:4" ht="15.75">
      <c r="A44" s="49" t="s">
        <v>228</v>
      </c>
      <c r="B44" s="71"/>
      <c r="C44" s="48" t="s">
        <v>229</v>
      </c>
      <c r="D44" s="230">
        <v>12500</v>
      </c>
    </row>
    <row r="45" spans="1:4" ht="15">
      <c r="A45" s="72" t="s">
        <v>230</v>
      </c>
      <c r="B45" s="63"/>
      <c r="C45" s="64" t="s">
        <v>231</v>
      </c>
      <c r="D45" s="231">
        <v>88507.99999999999</v>
      </c>
    </row>
    <row r="46" spans="1:4" ht="15">
      <c r="A46" s="72" t="s">
        <v>232</v>
      </c>
      <c r="B46" s="63"/>
      <c r="C46" s="64" t="s">
        <v>233</v>
      </c>
      <c r="D46" s="231">
        <v>83135.1</v>
      </c>
    </row>
    <row r="47" spans="1:4" ht="15">
      <c r="A47" s="73" t="s">
        <v>234</v>
      </c>
      <c r="B47" s="63"/>
      <c r="C47" s="64" t="s">
        <v>235</v>
      </c>
      <c r="D47" s="231">
        <v>107257.1</v>
      </c>
    </row>
    <row r="48" spans="1:4" ht="15.75" thickBot="1">
      <c r="A48" s="70" t="s">
        <v>236</v>
      </c>
      <c r="B48" s="74"/>
      <c r="C48" s="55" t="s">
        <v>237</v>
      </c>
      <c r="D48" s="232">
        <v>25355.6</v>
      </c>
    </row>
    <row r="49" spans="1:4" ht="15.75">
      <c r="A49" s="75" t="s">
        <v>238</v>
      </c>
      <c r="B49" s="76" t="s">
        <v>239</v>
      </c>
      <c r="C49" s="77"/>
      <c r="D49" s="224">
        <v>7433</v>
      </c>
    </row>
    <row r="50" spans="1:4" ht="15">
      <c r="A50" s="543" t="s">
        <v>240</v>
      </c>
      <c r="B50" s="65"/>
      <c r="C50" s="65" t="s">
        <v>241</v>
      </c>
      <c r="D50" s="541">
        <v>3978.8</v>
      </c>
    </row>
    <row r="51" spans="1:4" ht="15.75" thickBot="1">
      <c r="A51" s="70" t="s">
        <v>242</v>
      </c>
      <c r="B51" s="66"/>
      <c r="C51" s="55" t="s">
        <v>243</v>
      </c>
      <c r="D51" s="226">
        <v>3454.2000000000003</v>
      </c>
    </row>
    <row r="52" spans="1:4" ht="16.5" thickBot="1">
      <c r="A52" s="43" t="s">
        <v>244</v>
      </c>
      <c r="B52" s="44" t="s">
        <v>245</v>
      </c>
      <c r="C52" s="78"/>
      <c r="D52" s="233">
        <v>276.4</v>
      </c>
    </row>
    <row r="53" spans="1:4" ht="15" customHeight="1" thickBot="1">
      <c r="A53" s="79" t="s">
        <v>246</v>
      </c>
      <c r="B53" s="66"/>
      <c r="C53" s="55" t="s">
        <v>247</v>
      </c>
      <c r="D53" s="226">
        <v>276.4</v>
      </c>
    </row>
    <row r="54" spans="1:4" ht="39" customHeight="1" thickBot="1">
      <c r="A54" s="80" t="s">
        <v>248</v>
      </c>
      <c r="B54" s="44" t="s">
        <v>249</v>
      </c>
      <c r="C54" s="78"/>
      <c r="D54" s="233">
        <v>237802.69999999998</v>
      </c>
    </row>
    <row r="55" spans="1:4" ht="30">
      <c r="A55" s="81" t="s">
        <v>250</v>
      </c>
      <c r="B55" s="82"/>
      <c r="C55" s="83" t="s">
        <v>251</v>
      </c>
      <c r="D55" s="234">
        <v>178361.59999999998</v>
      </c>
    </row>
    <row r="56" spans="1:4" ht="20.25" customHeight="1" thickBot="1">
      <c r="A56" s="79" t="s">
        <v>252</v>
      </c>
      <c r="B56" s="66"/>
      <c r="C56" s="55" t="s">
        <v>253</v>
      </c>
      <c r="D56" s="226">
        <v>59441.1</v>
      </c>
    </row>
    <row r="57" spans="1:4" ht="19.5" thickBot="1">
      <c r="A57" s="586" t="s">
        <v>254</v>
      </c>
      <c r="B57" s="587"/>
      <c r="C57" s="587"/>
      <c r="D57" s="235">
        <v>2738367.5999999996</v>
      </c>
    </row>
    <row r="58" spans="2:3" ht="12.75">
      <c r="B58" s="84"/>
      <c r="C58" s="84"/>
    </row>
    <row r="59" ht="12.75">
      <c r="D59" s="236"/>
    </row>
  </sheetData>
  <sheetProtection/>
  <mergeCells count="5">
    <mergeCell ref="D9:D10"/>
    <mergeCell ref="A57:C57"/>
    <mergeCell ref="A9:A10"/>
    <mergeCell ref="B9:C9"/>
    <mergeCell ref="A7:D7"/>
  </mergeCells>
  <printOptions/>
  <pageMargins left="0.7086614173228347" right="0" top="0.5511811023622047" bottom="0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53"/>
  <sheetViews>
    <sheetView zoomScalePageLayoutView="0" workbookViewId="0" topLeftCell="A1">
      <selection activeCell="A1" sqref="A1:H1151"/>
    </sheetView>
  </sheetViews>
  <sheetFormatPr defaultColWidth="8.8515625" defaultRowHeight="17.25" customHeight="1"/>
  <cols>
    <col min="1" max="1" width="58.57421875" style="114" customWidth="1"/>
    <col min="2" max="2" width="3.140625" style="115" customWidth="1"/>
    <col min="3" max="3" width="2.140625" style="116" customWidth="1"/>
    <col min="4" max="4" width="3.421875" style="115" customWidth="1"/>
    <col min="5" max="5" width="6.57421875" style="115" customWidth="1"/>
    <col min="6" max="6" width="7.57421875" style="116" customWidth="1"/>
    <col min="7" max="7" width="7.00390625" style="116" customWidth="1"/>
    <col min="8" max="8" width="14.57421875" style="241" customWidth="1"/>
    <col min="9" max="16384" width="8.8515625" style="117" customWidth="1"/>
  </cols>
  <sheetData>
    <row r="1" ht="14.25" customHeight="1">
      <c r="H1" s="238" t="s">
        <v>0</v>
      </c>
    </row>
    <row r="2" ht="14.25" customHeight="1">
      <c r="H2" s="238" t="s">
        <v>1</v>
      </c>
    </row>
    <row r="3" ht="14.25" customHeight="1">
      <c r="H3" s="240" t="s">
        <v>2</v>
      </c>
    </row>
    <row r="4" ht="14.25" customHeight="1">
      <c r="H4" s="221" t="s">
        <v>1474</v>
      </c>
    </row>
    <row r="5" ht="14.25" customHeight="1">
      <c r="H5" s="238" t="s">
        <v>1018</v>
      </c>
    </row>
    <row r="8" spans="1:7" ht="54" customHeight="1">
      <c r="A8" s="594" t="s">
        <v>1012</v>
      </c>
      <c r="B8" s="594"/>
      <c r="C8" s="594"/>
      <c r="D8" s="594"/>
      <c r="E8" s="594"/>
      <c r="F8" s="594"/>
      <c r="G8" s="594"/>
    </row>
    <row r="11" spans="1:8" s="114" customFormat="1" ht="56.25" customHeight="1">
      <c r="A11" s="118" t="s">
        <v>257</v>
      </c>
      <c r="B11" s="595" t="s">
        <v>294</v>
      </c>
      <c r="C11" s="595"/>
      <c r="D11" s="595"/>
      <c r="E11" s="595"/>
      <c r="F11" s="119" t="s">
        <v>295</v>
      </c>
      <c r="G11" s="118" t="s">
        <v>296</v>
      </c>
      <c r="H11" s="242" t="s">
        <v>1467</v>
      </c>
    </row>
    <row r="12" spans="1:8" s="114" customFormat="1" ht="71.25" customHeight="1">
      <c r="A12" s="125" t="s">
        <v>297</v>
      </c>
      <c r="B12" s="119" t="s">
        <v>298</v>
      </c>
      <c r="C12" s="119" t="s">
        <v>299</v>
      </c>
      <c r="D12" s="119" t="s">
        <v>300</v>
      </c>
      <c r="E12" s="119" t="s">
        <v>301</v>
      </c>
      <c r="F12" s="119"/>
      <c r="G12" s="118"/>
      <c r="H12" s="242">
        <v>10715.4</v>
      </c>
    </row>
    <row r="13" spans="1:8" s="129" customFormat="1" ht="42" customHeight="1">
      <c r="A13" s="174" t="s">
        <v>302</v>
      </c>
      <c r="B13" s="119" t="s">
        <v>298</v>
      </c>
      <c r="C13" s="119" t="s">
        <v>258</v>
      </c>
      <c r="D13" s="119" t="s">
        <v>300</v>
      </c>
      <c r="E13" s="119" t="s">
        <v>301</v>
      </c>
      <c r="F13" s="119"/>
      <c r="G13" s="118"/>
      <c r="H13" s="242">
        <v>9826.1</v>
      </c>
    </row>
    <row r="14" spans="1:8" s="124" customFormat="1" ht="54" customHeight="1">
      <c r="A14" s="127" t="s">
        <v>303</v>
      </c>
      <c r="B14" s="121" t="s">
        <v>298</v>
      </c>
      <c r="C14" s="121" t="s">
        <v>258</v>
      </c>
      <c r="D14" s="121" t="s">
        <v>298</v>
      </c>
      <c r="E14" s="121" t="s">
        <v>301</v>
      </c>
      <c r="F14" s="121"/>
      <c r="G14" s="122"/>
      <c r="H14" s="243">
        <v>9826.1</v>
      </c>
    </row>
    <row r="15" spans="1:8" s="124" customFormat="1" ht="54" customHeight="1">
      <c r="A15" s="216" t="s">
        <v>280</v>
      </c>
      <c r="B15" s="121" t="s">
        <v>298</v>
      </c>
      <c r="C15" s="121" t="s">
        <v>258</v>
      </c>
      <c r="D15" s="121" t="s">
        <v>298</v>
      </c>
      <c r="E15" s="121" t="s">
        <v>304</v>
      </c>
      <c r="F15" s="121"/>
      <c r="G15" s="122"/>
      <c r="H15" s="243">
        <v>3620</v>
      </c>
    </row>
    <row r="16" spans="1:8" s="124" customFormat="1" ht="18" customHeight="1">
      <c r="A16" s="139" t="s">
        <v>305</v>
      </c>
      <c r="B16" s="121" t="s">
        <v>298</v>
      </c>
      <c r="C16" s="121" t="s">
        <v>258</v>
      </c>
      <c r="D16" s="121" t="s">
        <v>298</v>
      </c>
      <c r="E16" s="121" t="s">
        <v>304</v>
      </c>
      <c r="F16" s="121" t="s">
        <v>306</v>
      </c>
      <c r="G16" s="122"/>
      <c r="H16" s="243">
        <v>3620</v>
      </c>
    </row>
    <row r="17" spans="1:8" s="124" customFormat="1" ht="17.25" customHeight="1">
      <c r="A17" s="68" t="s">
        <v>198</v>
      </c>
      <c r="B17" s="121" t="s">
        <v>298</v>
      </c>
      <c r="C17" s="121" t="s">
        <v>258</v>
      </c>
      <c r="D17" s="121" t="s">
        <v>298</v>
      </c>
      <c r="E17" s="121" t="s">
        <v>304</v>
      </c>
      <c r="F17" s="121" t="s">
        <v>306</v>
      </c>
      <c r="G17" s="122" t="s">
        <v>199</v>
      </c>
      <c r="H17" s="243">
        <v>3620</v>
      </c>
    </row>
    <row r="18" spans="1:8" s="124" customFormat="1" ht="42" customHeight="1">
      <c r="A18" s="217" t="s">
        <v>307</v>
      </c>
      <c r="B18" s="121" t="s">
        <v>298</v>
      </c>
      <c r="C18" s="121" t="s">
        <v>258</v>
      </c>
      <c r="D18" s="121" t="s">
        <v>298</v>
      </c>
      <c r="E18" s="121" t="s">
        <v>308</v>
      </c>
      <c r="F18" s="121"/>
      <c r="G18" s="122"/>
      <c r="H18" s="243">
        <v>1550</v>
      </c>
    </row>
    <row r="19" spans="1:8" s="124" customFormat="1" ht="17.25" customHeight="1">
      <c r="A19" s="136" t="s">
        <v>305</v>
      </c>
      <c r="B19" s="121" t="s">
        <v>298</v>
      </c>
      <c r="C19" s="121" t="s">
        <v>258</v>
      </c>
      <c r="D19" s="121" t="s">
        <v>298</v>
      </c>
      <c r="E19" s="121" t="s">
        <v>308</v>
      </c>
      <c r="F19" s="121" t="s">
        <v>306</v>
      </c>
      <c r="G19" s="122"/>
      <c r="H19" s="243">
        <v>1550</v>
      </c>
    </row>
    <row r="20" spans="1:8" s="124" customFormat="1" ht="17.25" customHeight="1">
      <c r="A20" s="209" t="s">
        <v>198</v>
      </c>
      <c r="B20" s="121" t="s">
        <v>298</v>
      </c>
      <c r="C20" s="121" t="s">
        <v>258</v>
      </c>
      <c r="D20" s="121" t="s">
        <v>298</v>
      </c>
      <c r="E20" s="121" t="s">
        <v>308</v>
      </c>
      <c r="F20" s="121" t="s">
        <v>306</v>
      </c>
      <c r="G20" s="122" t="s">
        <v>199</v>
      </c>
      <c r="H20" s="243">
        <v>300</v>
      </c>
    </row>
    <row r="21" spans="1:8" s="124" customFormat="1" ht="17.25" customHeight="1">
      <c r="A21" s="213" t="s">
        <v>200</v>
      </c>
      <c r="B21" s="121" t="s">
        <v>298</v>
      </c>
      <c r="C21" s="121" t="s">
        <v>258</v>
      </c>
      <c r="D21" s="121" t="s">
        <v>298</v>
      </c>
      <c r="E21" s="121" t="s">
        <v>308</v>
      </c>
      <c r="F21" s="121" t="s">
        <v>306</v>
      </c>
      <c r="G21" s="122" t="s">
        <v>201</v>
      </c>
      <c r="H21" s="243">
        <v>750</v>
      </c>
    </row>
    <row r="22" spans="1:8" s="124" customFormat="1" ht="21" customHeight="1">
      <c r="A22" s="209" t="s">
        <v>224</v>
      </c>
      <c r="B22" s="121" t="s">
        <v>298</v>
      </c>
      <c r="C22" s="121" t="s">
        <v>258</v>
      </c>
      <c r="D22" s="121" t="s">
        <v>298</v>
      </c>
      <c r="E22" s="121" t="s">
        <v>308</v>
      </c>
      <c r="F22" s="121" t="s">
        <v>306</v>
      </c>
      <c r="G22" s="122" t="s">
        <v>225</v>
      </c>
      <c r="H22" s="243">
        <v>500</v>
      </c>
    </row>
    <row r="23" spans="1:8" s="124" customFormat="1" ht="47.25" customHeight="1">
      <c r="A23" s="268" t="s">
        <v>1066</v>
      </c>
      <c r="B23" s="121" t="s">
        <v>298</v>
      </c>
      <c r="C23" s="121" t="s">
        <v>258</v>
      </c>
      <c r="D23" s="121" t="s">
        <v>298</v>
      </c>
      <c r="E23" s="121" t="s">
        <v>1364</v>
      </c>
      <c r="F23" s="121"/>
      <c r="G23" s="122"/>
      <c r="H23" s="243">
        <v>3868</v>
      </c>
    </row>
    <row r="24" spans="1:8" s="124" customFormat="1" ht="30.75" customHeight="1">
      <c r="A24" s="209" t="s">
        <v>311</v>
      </c>
      <c r="B24" s="121" t="s">
        <v>298</v>
      </c>
      <c r="C24" s="121" t="s">
        <v>258</v>
      </c>
      <c r="D24" s="121" t="s">
        <v>298</v>
      </c>
      <c r="E24" s="121" t="s">
        <v>1364</v>
      </c>
      <c r="F24" s="121" t="s">
        <v>312</v>
      </c>
      <c r="G24" s="122"/>
      <c r="H24" s="243">
        <v>3868</v>
      </c>
    </row>
    <row r="25" spans="1:8" s="124" customFormat="1" ht="21" customHeight="1">
      <c r="A25" s="209" t="s">
        <v>198</v>
      </c>
      <c r="B25" s="121" t="s">
        <v>298</v>
      </c>
      <c r="C25" s="121" t="s">
        <v>258</v>
      </c>
      <c r="D25" s="121" t="s">
        <v>298</v>
      </c>
      <c r="E25" s="121" t="s">
        <v>1364</v>
      </c>
      <c r="F25" s="121" t="s">
        <v>312</v>
      </c>
      <c r="G25" s="122" t="s">
        <v>199</v>
      </c>
      <c r="H25" s="243">
        <v>3868</v>
      </c>
    </row>
    <row r="26" spans="1:8" s="124" customFormat="1" ht="45.75" customHeight="1">
      <c r="A26" s="268" t="s">
        <v>1066</v>
      </c>
      <c r="B26" s="121" t="s">
        <v>298</v>
      </c>
      <c r="C26" s="121" t="s">
        <v>258</v>
      </c>
      <c r="D26" s="121" t="s">
        <v>298</v>
      </c>
      <c r="E26" s="121" t="s">
        <v>1065</v>
      </c>
      <c r="F26" s="121"/>
      <c r="G26" s="243"/>
      <c r="H26" s="243">
        <v>788.1</v>
      </c>
    </row>
    <row r="27" spans="1:8" s="124" customFormat="1" ht="30.75" customHeight="1">
      <c r="A27" s="209" t="s">
        <v>311</v>
      </c>
      <c r="B27" s="121" t="s">
        <v>298</v>
      </c>
      <c r="C27" s="121" t="s">
        <v>258</v>
      </c>
      <c r="D27" s="121" t="s">
        <v>298</v>
      </c>
      <c r="E27" s="121" t="s">
        <v>1065</v>
      </c>
      <c r="F27" s="121" t="s">
        <v>312</v>
      </c>
      <c r="G27" s="122"/>
      <c r="H27" s="243">
        <v>429.8</v>
      </c>
    </row>
    <row r="28" spans="1:8" s="124" customFormat="1" ht="21" customHeight="1">
      <c r="A28" s="209" t="s">
        <v>198</v>
      </c>
      <c r="B28" s="121" t="s">
        <v>298</v>
      </c>
      <c r="C28" s="121" t="s">
        <v>258</v>
      </c>
      <c r="D28" s="121" t="s">
        <v>298</v>
      </c>
      <c r="E28" s="121" t="s">
        <v>1065</v>
      </c>
      <c r="F28" s="121" t="s">
        <v>312</v>
      </c>
      <c r="G28" s="122" t="s">
        <v>199</v>
      </c>
      <c r="H28" s="243">
        <v>429.8</v>
      </c>
    </row>
    <row r="29" spans="1:8" s="124" customFormat="1" ht="45" customHeight="1" hidden="1">
      <c r="A29" s="68" t="s">
        <v>309</v>
      </c>
      <c r="B29" s="121" t="s">
        <v>298</v>
      </c>
      <c r="C29" s="121" t="s">
        <v>258</v>
      </c>
      <c r="D29" s="121" t="s">
        <v>298</v>
      </c>
      <c r="E29" s="121" t="s">
        <v>310</v>
      </c>
      <c r="F29" s="121"/>
      <c r="G29" s="122"/>
      <c r="H29" s="243">
        <v>0</v>
      </c>
    </row>
    <row r="30" spans="1:8" s="124" customFormat="1" ht="33" customHeight="1" hidden="1">
      <c r="A30" s="68" t="s">
        <v>311</v>
      </c>
      <c r="B30" s="121" t="s">
        <v>298</v>
      </c>
      <c r="C30" s="121" t="s">
        <v>258</v>
      </c>
      <c r="D30" s="121" t="s">
        <v>298</v>
      </c>
      <c r="E30" s="121" t="s">
        <v>310</v>
      </c>
      <c r="F30" s="121" t="s">
        <v>312</v>
      </c>
      <c r="G30" s="122"/>
      <c r="H30" s="243">
        <v>0</v>
      </c>
    </row>
    <row r="31" spans="1:8" s="124" customFormat="1" ht="35.25" customHeight="1" hidden="1">
      <c r="A31" s="68" t="s">
        <v>198</v>
      </c>
      <c r="B31" s="121" t="s">
        <v>298</v>
      </c>
      <c r="C31" s="121" t="s">
        <v>258</v>
      </c>
      <c r="D31" s="121" t="s">
        <v>298</v>
      </c>
      <c r="E31" s="121" t="s">
        <v>310</v>
      </c>
      <c r="F31" s="121" t="s">
        <v>312</v>
      </c>
      <c r="G31" s="122" t="s">
        <v>199</v>
      </c>
      <c r="H31" s="243">
        <v>0</v>
      </c>
    </row>
    <row r="32" spans="1:8" s="124" customFormat="1" ht="36.75" customHeight="1" hidden="1">
      <c r="A32" s="126" t="s">
        <v>313</v>
      </c>
      <c r="B32" s="121" t="s">
        <v>298</v>
      </c>
      <c r="C32" s="121" t="s">
        <v>260</v>
      </c>
      <c r="D32" s="121" t="s">
        <v>300</v>
      </c>
      <c r="E32" s="121" t="s">
        <v>301</v>
      </c>
      <c r="F32" s="121"/>
      <c r="G32" s="122"/>
      <c r="H32" s="243">
        <v>0</v>
      </c>
    </row>
    <row r="33" spans="1:8" s="124" customFormat="1" ht="39" customHeight="1" hidden="1">
      <c r="A33" s="120" t="s">
        <v>314</v>
      </c>
      <c r="B33" s="121" t="s">
        <v>298</v>
      </c>
      <c r="C33" s="121" t="s">
        <v>260</v>
      </c>
      <c r="D33" s="121" t="s">
        <v>298</v>
      </c>
      <c r="E33" s="121" t="s">
        <v>301</v>
      </c>
      <c r="F33" s="121"/>
      <c r="G33" s="123"/>
      <c r="H33" s="243">
        <v>0</v>
      </c>
    </row>
    <row r="34" spans="1:8" s="124" customFormat="1" ht="47.25" customHeight="1" hidden="1">
      <c r="A34" s="128" t="s">
        <v>315</v>
      </c>
      <c r="B34" s="121" t="s">
        <v>298</v>
      </c>
      <c r="C34" s="121" t="s">
        <v>260</v>
      </c>
      <c r="D34" s="121" t="s">
        <v>298</v>
      </c>
      <c r="E34" s="121" t="s">
        <v>316</v>
      </c>
      <c r="F34" s="121"/>
      <c r="G34" s="122"/>
      <c r="H34" s="243">
        <v>0</v>
      </c>
    </row>
    <row r="35" spans="1:8" s="124" customFormat="1" ht="50.25" customHeight="1" hidden="1">
      <c r="A35" s="128" t="s">
        <v>317</v>
      </c>
      <c r="B35" s="121" t="s">
        <v>298</v>
      </c>
      <c r="C35" s="121" t="s">
        <v>260</v>
      </c>
      <c r="D35" s="121" t="s">
        <v>298</v>
      </c>
      <c r="E35" s="121" t="s">
        <v>316</v>
      </c>
      <c r="F35" s="121" t="s">
        <v>306</v>
      </c>
      <c r="G35" s="122"/>
      <c r="H35" s="243">
        <v>0</v>
      </c>
    </row>
    <row r="36" spans="1:8" s="124" customFormat="1" ht="32.25" customHeight="1" hidden="1">
      <c r="A36" s="68" t="s">
        <v>198</v>
      </c>
      <c r="B36" s="121" t="s">
        <v>298</v>
      </c>
      <c r="C36" s="121" t="s">
        <v>260</v>
      </c>
      <c r="D36" s="121" t="s">
        <v>298</v>
      </c>
      <c r="E36" s="121" t="s">
        <v>316</v>
      </c>
      <c r="F36" s="121" t="s">
        <v>306</v>
      </c>
      <c r="G36" s="122" t="s">
        <v>199</v>
      </c>
      <c r="H36" s="243">
        <v>0</v>
      </c>
    </row>
    <row r="37" spans="1:8" s="124" customFormat="1" ht="31.5" customHeight="1" hidden="1">
      <c r="A37" s="120" t="s">
        <v>318</v>
      </c>
      <c r="B37" s="121" t="s">
        <v>298</v>
      </c>
      <c r="C37" s="121" t="s">
        <v>260</v>
      </c>
      <c r="D37" s="121" t="s">
        <v>298</v>
      </c>
      <c r="E37" s="121" t="s">
        <v>319</v>
      </c>
      <c r="F37" s="121"/>
      <c r="G37" s="122"/>
      <c r="H37" s="243">
        <v>0</v>
      </c>
    </row>
    <row r="38" spans="1:8" s="124" customFormat="1" ht="51" customHeight="1" hidden="1">
      <c r="A38" s="120" t="s">
        <v>317</v>
      </c>
      <c r="B38" s="121" t="s">
        <v>298</v>
      </c>
      <c r="C38" s="121" t="s">
        <v>260</v>
      </c>
      <c r="D38" s="121" t="s">
        <v>298</v>
      </c>
      <c r="E38" s="121" t="s">
        <v>319</v>
      </c>
      <c r="F38" s="121" t="s">
        <v>306</v>
      </c>
      <c r="G38" s="122"/>
      <c r="H38" s="243">
        <v>0</v>
      </c>
    </row>
    <row r="39" spans="1:8" s="124" customFormat="1" ht="46.5" customHeight="1" hidden="1">
      <c r="A39" s="68" t="s">
        <v>198</v>
      </c>
      <c r="B39" s="121" t="s">
        <v>298</v>
      </c>
      <c r="C39" s="121" t="s">
        <v>260</v>
      </c>
      <c r="D39" s="121" t="s">
        <v>298</v>
      </c>
      <c r="E39" s="121" t="s">
        <v>319</v>
      </c>
      <c r="F39" s="121" t="s">
        <v>306</v>
      </c>
      <c r="G39" s="122" t="s">
        <v>199</v>
      </c>
      <c r="H39" s="243">
        <v>0</v>
      </c>
    </row>
    <row r="40" spans="1:8" s="124" customFormat="1" ht="37.5" customHeight="1" hidden="1">
      <c r="A40" s="120" t="s">
        <v>282</v>
      </c>
      <c r="B40" s="121" t="s">
        <v>298</v>
      </c>
      <c r="C40" s="121" t="s">
        <v>260</v>
      </c>
      <c r="D40" s="121" t="s">
        <v>298</v>
      </c>
      <c r="E40" s="121" t="s">
        <v>320</v>
      </c>
      <c r="F40" s="121"/>
      <c r="G40" s="122"/>
      <c r="H40" s="243">
        <v>0</v>
      </c>
    </row>
    <row r="41" spans="1:8" s="124" customFormat="1" ht="33.75" customHeight="1" hidden="1">
      <c r="A41" s="120" t="s">
        <v>317</v>
      </c>
      <c r="B41" s="121" t="s">
        <v>298</v>
      </c>
      <c r="C41" s="121" t="s">
        <v>260</v>
      </c>
      <c r="D41" s="121" t="s">
        <v>298</v>
      </c>
      <c r="E41" s="121" t="s">
        <v>320</v>
      </c>
      <c r="F41" s="121" t="s">
        <v>306</v>
      </c>
      <c r="G41" s="122"/>
      <c r="H41" s="243">
        <v>0</v>
      </c>
    </row>
    <row r="42" spans="1:8" s="124" customFormat="1" ht="36" customHeight="1" hidden="1">
      <c r="A42" s="68" t="s">
        <v>198</v>
      </c>
      <c r="B42" s="121" t="s">
        <v>298</v>
      </c>
      <c r="C42" s="121" t="s">
        <v>260</v>
      </c>
      <c r="D42" s="121" t="s">
        <v>298</v>
      </c>
      <c r="E42" s="121" t="s">
        <v>320</v>
      </c>
      <c r="F42" s="121" t="s">
        <v>306</v>
      </c>
      <c r="G42" s="122" t="s">
        <v>199</v>
      </c>
      <c r="H42" s="243">
        <v>0</v>
      </c>
    </row>
    <row r="43" spans="1:8" s="124" customFormat="1" ht="18" customHeight="1">
      <c r="A43" s="215" t="s">
        <v>305</v>
      </c>
      <c r="B43" s="121" t="s">
        <v>298</v>
      </c>
      <c r="C43" s="121" t="s">
        <v>258</v>
      </c>
      <c r="D43" s="121" t="s">
        <v>298</v>
      </c>
      <c r="E43" s="121" t="s">
        <v>1065</v>
      </c>
      <c r="F43" s="121" t="s">
        <v>306</v>
      </c>
      <c r="G43" s="122"/>
      <c r="H43" s="243">
        <v>358.3</v>
      </c>
    </row>
    <row r="44" spans="1:8" s="124" customFormat="1" ht="18" customHeight="1">
      <c r="A44" s="209" t="s">
        <v>198</v>
      </c>
      <c r="B44" s="121" t="s">
        <v>298</v>
      </c>
      <c r="C44" s="121" t="s">
        <v>258</v>
      </c>
      <c r="D44" s="121" t="s">
        <v>298</v>
      </c>
      <c r="E44" s="121" t="s">
        <v>1065</v>
      </c>
      <c r="F44" s="121" t="s">
        <v>306</v>
      </c>
      <c r="G44" s="122" t="s">
        <v>199</v>
      </c>
      <c r="H44" s="243">
        <v>358.3</v>
      </c>
    </row>
    <row r="45" spans="1:8" s="129" customFormat="1" ht="28.5" customHeight="1">
      <c r="A45" s="188" t="s">
        <v>321</v>
      </c>
      <c r="B45" s="119" t="s">
        <v>298</v>
      </c>
      <c r="C45" s="119" t="s">
        <v>262</v>
      </c>
      <c r="D45" s="119" t="s">
        <v>300</v>
      </c>
      <c r="E45" s="119" t="s">
        <v>301</v>
      </c>
      <c r="F45" s="119"/>
      <c r="G45" s="118"/>
      <c r="H45" s="242">
        <v>889.3</v>
      </c>
    </row>
    <row r="46" spans="1:8" s="124" customFormat="1" ht="42" customHeight="1">
      <c r="A46" s="120" t="s">
        <v>322</v>
      </c>
      <c r="B46" s="121" t="s">
        <v>298</v>
      </c>
      <c r="C46" s="121" t="s">
        <v>262</v>
      </c>
      <c r="D46" s="121" t="s">
        <v>298</v>
      </c>
      <c r="E46" s="121" t="s">
        <v>301</v>
      </c>
      <c r="F46" s="121"/>
      <c r="G46" s="122"/>
      <c r="H46" s="243">
        <v>889.3</v>
      </c>
    </row>
    <row r="47" spans="1:8" s="124" customFormat="1" ht="45.75" customHeight="1">
      <c r="A47" s="120" t="s">
        <v>282</v>
      </c>
      <c r="B47" s="121" t="s">
        <v>298</v>
      </c>
      <c r="C47" s="121" t="s">
        <v>262</v>
      </c>
      <c r="D47" s="121" t="s">
        <v>298</v>
      </c>
      <c r="E47" s="121" t="s">
        <v>320</v>
      </c>
      <c r="F47" s="121"/>
      <c r="G47" s="122"/>
      <c r="H47" s="243">
        <v>629.1</v>
      </c>
    </row>
    <row r="48" spans="1:8" s="124" customFormat="1" ht="17.25" customHeight="1">
      <c r="A48" s="120" t="s">
        <v>317</v>
      </c>
      <c r="B48" s="121" t="s">
        <v>298</v>
      </c>
      <c r="C48" s="121" t="s">
        <v>262</v>
      </c>
      <c r="D48" s="121" t="s">
        <v>298</v>
      </c>
      <c r="E48" s="121" t="s">
        <v>320</v>
      </c>
      <c r="F48" s="121" t="s">
        <v>306</v>
      </c>
      <c r="G48" s="122"/>
      <c r="H48" s="243">
        <v>629.1</v>
      </c>
    </row>
    <row r="49" spans="1:8" s="124" customFormat="1" ht="17.25" customHeight="1">
      <c r="A49" s="68" t="s">
        <v>198</v>
      </c>
      <c r="B49" s="121" t="s">
        <v>298</v>
      </c>
      <c r="C49" s="121" t="s">
        <v>262</v>
      </c>
      <c r="D49" s="121" t="s">
        <v>298</v>
      </c>
      <c r="E49" s="121" t="s">
        <v>320</v>
      </c>
      <c r="F49" s="121" t="s">
        <v>306</v>
      </c>
      <c r="G49" s="122" t="s">
        <v>199</v>
      </c>
      <c r="H49" s="243">
        <v>629.1</v>
      </c>
    </row>
    <row r="50" spans="1:8" s="124" customFormat="1" ht="17.25" customHeight="1">
      <c r="A50" s="120" t="s">
        <v>323</v>
      </c>
      <c r="B50" s="121" t="s">
        <v>298</v>
      </c>
      <c r="C50" s="121" t="s">
        <v>262</v>
      </c>
      <c r="D50" s="121" t="s">
        <v>298</v>
      </c>
      <c r="E50" s="121" t="s">
        <v>324</v>
      </c>
      <c r="F50" s="121"/>
      <c r="G50" s="122"/>
      <c r="H50" s="243">
        <v>260.2</v>
      </c>
    </row>
    <row r="51" spans="1:8" s="124" customFormat="1" ht="18" customHeight="1">
      <c r="A51" s="120" t="s">
        <v>317</v>
      </c>
      <c r="B51" s="121" t="s">
        <v>298</v>
      </c>
      <c r="C51" s="121" t="s">
        <v>262</v>
      </c>
      <c r="D51" s="121" t="s">
        <v>298</v>
      </c>
      <c r="E51" s="121" t="s">
        <v>324</v>
      </c>
      <c r="F51" s="121" t="s">
        <v>306</v>
      </c>
      <c r="G51" s="122"/>
      <c r="H51" s="243">
        <v>260.2</v>
      </c>
    </row>
    <row r="52" spans="1:8" s="124" customFormat="1" ht="15" customHeight="1">
      <c r="A52" s="68" t="s">
        <v>198</v>
      </c>
      <c r="B52" s="121" t="s">
        <v>298</v>
      </c>
      <c r="C52" s="121" t="s">
        <v>262</v>
      </c>
      <c r="D52" s="121" t="s">
        <v>298</v>
      </c>
      <c r="E52" s="121" t="s">
        <v>324</v>
      </c>
      <c r="F52" s="121" t="s">
        <v>306</v>
      </c>
      <c r="G52" s="122" t="s">
        <v>199</v>
      </c>
      <c r="H52" s="243">
        <v>260.2</v>
      </c>
    </row>
    <row r="53" spans="1:8" s="114" customFormat="1" ht="46.5" customHeight="1">
      <c r="A53" s="125" t="s">
        <v>325</v>
      </c>
      <c r="B53" s="119" t="s">
        <v>326</v>
      </c>
      <c r="C53" s="119" t="s">
        <v>299</v>
      </c>
      <c r="D53" s="119" t="s">
        <v>300</v>
      </c>
      <c r="E53" s="119" t="s">
        <v>301</v>
      </c>
      <c r="F53" s="119"/>
      <c r="G53" s="118"/>
      <c r="H53" s="242">
        <v>40496.6</v>
      </c>
    </row>
    <row r="54" spans="1:8" s="114" customFormat="1" ht="17.25" customHeight="1" hidden="1">
      <c r="A54" s="68" t="s">
        <v>327</v>
      </c>
      <c r="B54" s="121" t="s">
        <v>326</v>
      </c>
      <c r="C54" s="121" t="s">
        <v>260</v>
      </c>
      <c r="D54" s="121" t="s">
        <v>300</v>
      </c>
      <c r="E54" s="121" t="s">
        <v>301</v>
      </c>
      <c r="F54" s="121"/>
      <c r="G54" s="122"/>
      <c r="H54" s="243">
        <v>0</v>
      </c>
    </row>
    <row r="55" spans="1:8" s="114" customFormat="1" ht="17.25" customHeight="1" hidden="1">
      <c r="A55" s="68" t="s">
        <v>328</v>
      </c>
      <c r="B55" s="121" t="s">
        <v>326</v>
      </c>
      <c r="C55" s="121" t="s">
        <v>260</v>
      </c>
      <c r="D55" s="121" t="s">
        <v>298</v>
      </c>
      <c r="E55" s="121" t="s">
        <v>301</v>
      </c>
      <c r="F55" s="121"/>
      <c r="G55" s="122"/>
      <c r="H55" s="243">
        <v>0</v>
      </c>
    </row>
    <row r="56" spans="1:8" s="114" customFormat="1" ht="17.25" customHeight="1" hidden="1">
      <c r="A56" s="68" t="s">
        <v>1009</v>
      </c>
      <c r="B56" s="121" t="s">
        <v>326</v>
      </c>
      <c r="C56" s="121" t="s">
        <v>260</v>
      </c>
      <c r="D56" s="121" t="s">
        <v>298</v>
      </c>
      <c r="E56" s="121" t="s">
        <v>329</v>
      </c>
      <c r="F56" s="121"/>
      <c r="G56" s="122"/>
      <c r="H56" s="243">
        <v>0</v>
      </c>
    </row>
    <row r="57" spans="1:8" s="114" customFormat="1" ht="17.25" customHeight="1" hidden="1">
      <c r="A57" s="68" t="s">
        <v>330</v>
      </c>
      <c r="B57" s="121" t="s">
        <v>326</v>
      </c>
      <c r="C57" s="121" t="s">
        <v>260</v>
      </c>
      <c r="D57" s="121" t="s">
        <v>298</v>
      </c>
      <c r="E57" s="121" t="s">
        <v>329</v>
      </c>
      <c r="F57" s="121" t="s">
        <v>331</v>
      </c>
      <c r="G57" s="122"/>
      <c r="H57" s="243">
        <v>0</v>
      </c>
    </row>
    <row r="58" spans="1:8" s="114" customFormat="1" ht="17.25" customHeight="1" hidden="1">
      <c r="A58" s="68" t="s">
        <v>232</v>
      </c>
      <c r="B58" s="121" t="s">
        <v>326</v>
      </c>
      <c r="C58" s="121" t="s">
        <v>260</v>
      </c>
      <c r="D58" s="121" t="s">
        <v>298</v>
      </c>
      <c r="E58" s="121" t="s">
        <v>329</v>
      </c>
      <c r="F58" s="121" t="s">
        <v>331</v>
      </c>
      <c r="G58" s="122" t="s">
        <v>233</v>
      </c>
      <c r="H58" s="243">
        <v>0</v>
      </c>
    </row>
    <row r="59" spans="1:8" s="114" customFormat="1" ht="17.25" customHeight="1" hidden="1">
      <c r="A59" s="68" t="s">
        <v>1009</v>
      </c>
      <c r="B59" s="121" t="s">
        <v>326</v>
      </c>
      <c r="C59" s="121" t="s">
        <v>260</v>
      </c>
      <c r="D59" s="121" t="s">
        <v>298</v>
      </c>
      <c r="E59" s="121" t="s">
        <v>332</v>
      </c>
      <c r="F59" s="121"/>
      <c r="G59" s="122"/>
      <c r="H59" s="243">
        <v>0</v>
      </c>
    </row>
    <row r="60" spans="1:8" s="114" customFormat="1" ht="17.25" customHeight="1" hidden="1">
      <c r="A60" s="68" t="s">
        <v>330</v>
      </c>
      <c r="B60" s="121" t="s">
        <v>326</v>
      </c>
      <c r="C60" s="121" t="s">
        <v>260</v>
      </c>
      <c r="D60" s="121" t="s">
        <v>298</v>
      </c>
      <c r="E60" s="121" t="s">
        <v>332</v>
      </c>
      <c r="F60" s="121" t="s">
        <v>331</v>
      </c>
      <c r="G60" s="122"/>
      <c r="H60" s="243">
        <v>0</v>
      </c>
    </row>
    <row r="61" spans="1:8" s="114" customFormat="1" ht="17.25" customHeight="1" hidden="1">
      <c r="A61" s="68" t="s">
        <v>232</v>
      </c>
      <c r="B61" s="121" t="s">
        <v>326</v>
      </c>
      <c r="C61" s="121" t="s">
        <v>260</v>
      </c>
      <c r="D61" s="121" t="s">
        <v>298</v>
      </c>
      <c r="E61" s="121" t="s">
        <v>332</v>
      </c>
      <c r="F61" s="121" t="s">
        <v>331</v>
      </c>
      <c r="G61" s="122" t="s">
        <v>233</v>
      </c>
      <c r="H61" s="243">
        <v>0</v>
      </c>
    </row>
    <row r="62" spans="1:8" s="124" customFormat="1" ht="17.25" customHeight="1" hidden="1">
      <c r="A62" s="126" t="s">
        <v>333</v>
      </c>
      <c r="B62" s="121" t="s">
        <v>326</v>
      </c>
      <c r="C62" s="121" t="s">
        <v>262</v>
      </c>
      <c r="D62" s="121" t="s">
        <v>300</v>
      </c>
      <c r="E62" s="121" t="s">
        <v>301</v>
      </c>
      <c r="F62" s="121"/>
      <c r="G62" s="122"/>
      <c r="H62" s="243">
        <v>0</v>
      </c>
    </row>
    <row r="63" spans="1:8" s="124" customFormat="1" ht="17.25" customHeight="1" hidden="1">
      <c r="A63" s="127" t="s">
        <v>334</v>
      </c>
      <c r="B63" s="121" t="s">
        <v>326</v>
      </c>
      <c r="C63" s="121" t="s">
        <v>262</v>
      </c>
      <c r="D63" s="121" t="s">
        <v>298</v>
      </c>
      <c r="E63" s="121" t="s">
        <v>301</v>
      </c>
      <c r="F63" s="121"/>
      <c r="G63" s="122"/>
      <c r="H63" s="243">
        <v>0</v>
      </c>
    </row>
    <row r="64" spans="1:8" s="124" customFormat="1" ht="17.25" customHeight="1" hidden="1">
      <c r="A64" s="126" t="s">
        <v>335</v>
      </c>
      <c r="B64" s="121" t="s">
        <v>326</v>
      </c>
      <c r="C64" s="121" t="s">
        <v>262</v>
      </c>
      <c r="D64" s="121" t="s">
        <v>298</v>
      </c>
      <c r="E64" s="121" t="s">
        <v>336</v>
      </c>
      <c r="F64" s="121"/>
      <c r="G64" s="122"/>
      <c r="H64" s="243">
        <v>0</v>
      </c>
    </row>
    <row r="65" spans="1:8" s="124" customFormat="1" ht="17.25" customHeight="1" hidden="1">
      <c r="A65" s="128" t="s">
        <v>317</v>
      </c>
      <c r="B65" s="121" t="s">
        <v>326</v>
      </c>
      <c r="C65" s="121" t="s">
        <v>262</v>
      </c>
      <c r="D65" s="121" t="s">
        <v>298</v>
      </c>
      <c r="E65" s="121" t="s">
        <v>336</v>
      </c>
      <c r="F65" s="121" t="s">
        <v>306</v>
      </c>
      <c r="G65" s="122"/>
      <c r="H65" s="243">
        <v>0</v>
      </c>
    </row>
    <row r="66" spans="1:8" s="124" customFormat="1" ht="17.25" customHeight="1" hidden="1">
      <c r="A66" s="68" t="s">
        <v>196</v>
      </c>
      <c r="B66" s="121" t="s">
        <v>326</v>
      </c>
      <c r="C66" s="121" t="s">
        <v>262</v>
      </c>
      <c r="D66" s="121" t="s">
        <v>298</v>
      </c>
      <c r="E66" s="121" t="s">
        <v>336</v>
      </c>
      <c r="F66" s="121" t="s">
        <v>306</v>
      </c>
      <c r="G66" s="122" t="s">
        <v>197</v>
      </c>
      <c r="H66" s="243"/>
    </row>
    <row r="67" spans="1:8" s="124" customFormat="1" ht="17.25" customHeight="1" hidden="1">
      <c r="A67" s="126" t="s">
        <v>335</v>
      </c>
      <c r="B67" s="121" t="s">
        <v>326</v>
      </c>
      <c r="C67" s="121" t="s">
        <v>262</v>
      </c>
      <c r="D67" s="121" t="s">
        <v>298</v>
      </c>
      <c r="E67" s="121" t="s">
        <v>337</v>
      </c>
      <c r="F67" s="121"/>
      <c r="G67" s="122"/>
      <c r="H67" s="243">
        <v>0</v>
      </c>
    </row>
    <row r="68" spans="1:8" s="124" customFormat="1" ht="17.25" customHeight="1" hidden="1">
      <c r="A68" s="128" t="s">
        <v>317</v>
      </c>
      <c r="B68" s="121" t="s">
        <v>326</v>
      </c>
      <c r="C68" s="121" t="s">
        <v>262</v>
      </c>
      <c r="D68" s="121" t="s">
        <v>298</v>
      </c>
      <c r="E68" s="121" t="s">
        <v>337</v>
      </c>
      <c r="F68" s="121" t="s">
        <v>306</v>
      </c>
      <c r="G68" s="122"/>
      <c r="H68" s="243">
        <v>0</v>
      </c>
    </row>
    <row r="69" spans="1:8" s="124" customFormat="1" ht="17.25" customHeight="1" hidden="1">
      <c r="A69" s="68" t="s">
        <v>196</v>
      </c>
      <c r="B69" s="121" t="s">
        <v>326</v>
      </c>
      <c r="C69" s="121" t="s">
        <v>262</v>
      </c>
      <c r="D69" s="121" t="s">
        <v>298</v>
      </c>
      <c r="E69" s="121" t="s">
        <v>337</v>
      </c>
      <c r="F69" s="121" t="s">
        <v>306</v>
      </c>
      <c r="G69" s="122" t="s">
        <v>197</v>
      </c>
      <c r="H69" s="243">
        <v>0</v>
      </c>
    </row>
    <row r="70" spans="1:8" s="129" customFormat="1" ht="54" customHeight="1">
      <c r="A70" s="188" t="s">
        <v>338</v>
      </c>
      <c r="B70" s="119" t="s">
        <v>326</v>
      </c>
      <c r="C70" s="119" t="s">
        <v>263</v>
      </c>
      <c r="D70" s="119" t="s">
        <v>300</v>
      </c>
      <c r="E70" s="119" t="s">
        <v>301</v>
      </c>
      <c r="F70" s="119"/>
      <c r="G70" s="118"/>
      <c r="H70" s="242">
        <v>6901</v>
      </c>
    </row>
    <row r="71" spans="1:8" s="124" customFormat="1" ht="30.75" customHeight="1">
      <c r="A71" s="120" t="s">
        <v>339</v>
      </c>
      <c r="B71" s="121" t="s">
        <v>326</v>
      </c>
      <c r="C71" s="121" t="s">
        <v>263</v>
      </c>
      <c r="D71" s="121" t="s">
        <v>298</v>
      </c>
      <c r="E71" s="121" t="s">
        <v>301</v>
      </c>
      <c r="F71" s="121"/>
      <c r="G71" s="122"/>
      <c r="H71" s="243">
        <v>3384.5</v>
      </c>
    </row>
    <row r="72" spans="1:8" s="124" customFormat="1" ht="17.25" customHeight="1" hidden="1">
      <c r="A72" s="120" t="s">
        <v>340</v>
      </c>
      <c r="B72" s="121" t="s">
        <v>326</v>
      </c>
      <c r="C72" s="121" t="s">
        <v>263</v>
      </c>
      <c r="D72" s="121" t="s">
        <v>298</v>
      </c>
      <c r="E72" s="121" t="s">
        <v>341</v>
      </c>
      <c r="F72" s="121"/>
      <c r="G72" s="122"/>
      <c r="H72" s="243">
        <v>0</v>
      </c>
    </row>
    <row r="73" spans="1:8" s="124" customFormat="1" ht="17.25" customHeight="1" hidden="1">
      <c r="A73" s="128" t="s">
        <v>330</v>
      </c>
      <c r="B73" s="121" t="s">
        <v>326</v>
      </c>
      <c r="C73" s="121" t="s">
        <v>263</v>
      </c>
      <c r="D73" s="121" t="s">
        <v>298</v>
      </c>
      <c r="E73" s="121" t="s">
        <v>341</v>
      </c>
      <c r="F73" s="121" t="s">
        <v>331</v>
      </c>
      <c r="G73" s="122"/>
      <c r="H73" s="243">
        <v>0</v>
      </c>
    </row>
    <row r="74" spans="1:8" s="124" customFormat="1" ht="17.25" customHeight="1" hidden="1">
      <c r="A74" s="120" t="s">
        <v>232</v>
      </c>
      <c r="B74" s="121" t="s">
        <v>326</v>
      </c>
      <c r="C74" s="121" t="s">
        <v>263</v>
      </c>
      <c r="D74" s="121" t="s">
        <v>298</v>
      </c>
      <c r="E74" s="121" t="s">
        <v>341</v>
      </c>
      <c r="F74" s="121" t="s">
        <v>331</v>
      </c>
      <c r="G74" s="122" t="s">
        <v>233</v>
      </c>
      <c r="H74" s="243">
        <v>0</v>
      </c>
    </row>
    <row r="75" spans="1:8" s="124" customFormat="1" ht="17.25" customHeight="1" hidden="1">
      <c r="A75" s="120" t="s">
        <v>342</v>
      </c>
      <c r="B75" s="121" t="s">
        <v>326</v>
      </c>
      <c r="C75" s="121" t="s">
        <v>263</v>
      </c>
      <c r="D75" s="121" t="s">
        <v>298</v>
      </c>
      <c r="E75" s="121" t="s">
        <v>343</v>
      </c>
      <c r="F75" s="121"/>
      <c r="G75" s="122"/>
      <c r="H75" s="243">
        <v>0</v>
      </c>
    </row>
    <row r="76" spans="1:8" s="124" customFormat="1" ht="17.25" customHeight="1" hidden="1">
      <c r="A76" s="128" t="s">
        <v>330</v>
      </c>
      <c r="B76" s="121" t="s">
        <v>326</v>
      </c>
      <c r="C76" s="121" t="s">
        <v>263</v>
      </c>
      <c r="D76" s="121" t="s">
        <v>298</v>
      </c>
      <c r="E76" s="121" t="s">
        <v>343</v>
      </c>
      <c r="F76" s="121" t="s">
        <v>331</v>
      </c>
      <c r="G76" s="122"/>
      <c r="H76" s="243">
        <v>0</v>
      </c>
    </row>
    <row r="77" spans="1:8" s="124" customFormat="1" ht="17.25" customHeight="1" hidden="1">
      <c r="A77" s="120" t="s">
        <v>232</v>
      </c>
      <c r="B77" s="121" t="s">
        <v>326</v>
      </c>
      <c r="C77" s="121" t="s">
        <v>263</v>
      </c>
      <c r="D77" s="121" t="s">
        <v>298</v>
      </c>
      <c r="E77" s="121" t="s">
        <v>343</v>
      </c>
      <c r="F77" s="121" t="s">
        <v>331</v>
      </c>
      <c r="G77" s="122" t="s">
        <v>233</v>
      </c>
      <c r="H77" s="243">
        <v>0</v>
      </c>
    </row>
    <row r="78" spans="1:8" s="129" customFormat="1" ht="67.5" customHeight="1">
      <c r="A78" s="128" t="s">
        <v>344</v>
      </c>
      <c r="B78" s="121" t="s">
        <v>326</v>
      </c>
      <c r="C78" s="121" t="s">
        <v>263</v>
      </c>
      <c r="D78" s="121" t="s">
        <v>298</v>
      </c>
      <c r="E78" s="121" t="s">
        <v>345</v>
      </c>
      <c r="F78" s="121"/>
      <c r="G78" s="122"/>
      <c r="H78" s="243">
        <v>2688.2999999999997</v>
      </c>
    </row>
    <row r="79" spans="1:8" s="129" customFormat="1" ht="32.25" customHeight="1" hidden="1">
      <c r="A79" s="128" t="s">
        <v>330</v>
      </c>
      <c r="B79" s="121" t="s">
        <v>326</v>
      </c>
      <c r="C79" s="121" t="s">
        <v>263</v>
      </c>
      <c r="D79" s="121" t="s">
        <v>298</v>
      </c>
      <c r="E79" s="121" t="s">
        <v>345</v>
      </c>
      <c r="F79" s="121" t="s">
        <v>331</v>
      </c>
      <c r="G79" s="122"/>
      <c r="H79" s="243">
        <v>0</v>
      </c>
    </row>
    <row r="80" spans="1:8" s="129" customFormat="1" ht="17.25" customHeight="1" hidden="1">
      <c r="A80" s="68" t="s">
        <v>232</v>
      </c>
      <c r="B80" s="121" t="s">
        <v>326</v>
      </c>
      <c r="C80" s="121" t="s">
        <v>263</v>
      </c>
      <c r="D80" s="121" t="s">
        <v>298</v>
      </c>
      <c r="E80" s="121" t="s">
        <v>345</v>
      </c>
      <c r="F80" s="121" t="s">
        <v>331</v>
      </c>
      <c r="G80" s="122" t="s">
        <v>233</v>
      </c>
      <c r="H80" s="243">
        <v>0</v>
      </c>
    </row>
    <row r="81" spans="1:8" s="129" customFormat="1" ht="17.25" customHeight="1">
      <c r="A81" s="120" t="s">
        <v>346</v>
      </c>
      <c r="B81" s="121" t="s">
        <v>326</v>
      </c>
      <c r="C81" s="121" t="s">
        <v>263</v>
      </c>
      <c r="D81" s="121" t="s">
        <v>298</v>
      </c>
      <c r="E81" s="121" t="s">
        <v>345</v>
      </c>
      <c r="F81" s="121" t="s">
        <v>347</v>
      </c>
      <c r="G81" s="122"/>
      <c r="H81" s="243">
        <v>2688.2999999999997</v>
      </c>
    </row>
    <row r="82" spans="1:8" s="129" customFormat="1" ht="17.25" customHeight="1">
      <c r="A82" s="68" t="s">
        <v>232</v>
      </c>
      <c r="B82" s="121" t="s">
        <v>326</v>
      </c>
      <c r="C82" s="121" t="s">
        <v>263</v>
      </c>
      <c r="D82" s="121" t="s">
        <v>298</v>
      </c>
      <c r="E82" s="121" t="s">
        <v>345</v>
      </c>
      <c r="F82" s="121" t="s">
        <v>347</v>
      </c>
      <c r="G82" s="122" t="s">
        <v>233</v>
      </c>
      <c r="H82" s="243">
        <v>2688.2999999999997</v>
      </c>
    </row>
    <row r="83" spans="1:8" s="129" customFormat="1" ht="56.25" customHeight="1" hidden="1">
      <c r="A83" s="130" t="s">
        <v>348</v>
      </c>
      <c r="B83" s="121" t="s">
        <v>326</v>
      </c>
      <c r="C83" s="121" t="s">
        <v>263</v>
      </c>
      <c r="D83" s="121" t="s">
        <v>298</v>
      </c>
      <c r="E83" s="121" t="s">
        <v>349</v>
      </c>
      <c r="F83" s="121"/>
      <c r="G83" s="122"/>
      <c r="H83" s="243">
        <v>0</v>
      </c>
    </row>
    <row r="84" spans="1:8" s="129" customFormat="1" ht="29.25" customHeight="1" hidden="1">
      <c r="A84" s="128" t="s">
        <v>330</v>
      </c>
      <c r="B84" s="121" t="s">
        <v>326</v>
      </c>
      <c r="C84" s="121" t="s">
        <v>263</v>
      </c>
      <c r="D84" s="121" t="s">
        <v>298</v>
      </c>
      <c r="E84" s="121" t="s">
        <v>349</v>
      </c>
      <c r="F84" s="121" t="s">
        <v>331</v>
      </c>
      <c r="G84" s="122"/>
      <c r="H84" s="243">
        <v>0</v>
      </c>
    </row>
    <row r="85" spans="1:8" s="129" customFormat="1" ht="17.25" customHeight="1" hidden="1">
      <c r="A85" s="68" t="s">
        <v>232</v>
      </c>
      <c r="B85" s="121" t="s">
        <v>326</v>
      </c>
      <c r="C85" s="121" t="s">
        <v>263</v>
      </c>
      <c r="D85" s="121" t="s">
        <v>298</v>
      </c>
      <c r="E85" s="121" t="s">
        <v>349</v>
      </c>
      <c r="F85" s="121" t="s">
        <v>331</v>
      </c>
      <c r="G85" s="122" t="s">
        <v>233</v>
      </c>
      <c r="H85" s="243">
        <v>0</v>
      </c>
    </row>
    <row r="86" spans="1:8" s="129" customFormat="1" ht="17.25" customHeight="1" hidden="1">
      <c r="A86" s="120" t="s">
        <v>346</v>
      </c>
      <c r="B86" s="121" t="s">
        <v>326</v>
      </c>
      <c r="C86" s="121" t="s">
        <v>263</v>
      </c>
      <c r="D86" s="121" t="s">
        <v>298</v>
      </c>
      <c r="E86" s="121" t="s">
        <v>349</v>
      </c>
      <c r="F86" s="121" t="s">
        <v>347</v>
      </c>
      <c r="G86" s="122"/>
      <c r="H86" s="243">
        <v>0</v>
      </c>
    </row>
    <row r="87" spans="1:8" s="129" customFormat="1" ht="17.25" customHeight="1" hidden="1">
      <c r="A87" s="68" t="s">
        <v>232</v>
      </c>
      <c r="B87" s="121" t="s">
        <v>326</v>
      </c>
      <c r="C87" s="121" t="s">
        <v>263</v>
      </c>
      <c r="D87" s="121" t="s">
        <v>298</v>
      </c>
      <c r="E87" s="121" t="s">
        <v>349</v>
      </c>
      <c r="F87" s="121" t="s">
        <v>347</v>
      </c>
      <c r="G87" s="122" t="s">
        <v>233</v>
      </c>
      <c r="H87" s="243">
        <v>0</v>
      </c>
    </row>
    <row r="88" spans="1:8" s="124" customFormat="1" ht="17.25" customHeight="1">
      <c r="A88" s="128" t="s">
        <v>350</v>
      </c>
      <c r="B88" s="121" t="s">
        <v>326</v>
      </c>
      <c r="C88" s="121" t="s">
        <v>263</v>
      </c>
      <c r="D88" s="121" t="s">
        <v>298</v>
      </c>
      <c r="E88" s="121" t="s">
        <v>351</v>
      </c>
      <c r="F88" s="121"/>
      <c r="G88" s="122"/>
      <c r="H88" s="243">
        <v>696.2</v>
      </c>
    </row>
    <row r="89" spans="1:8" s="124" customFormat="1" ht="29.25" customHeight="1">
      <c r="A89" s="68" t="s">
        <v>352</v>
      </c>
      <c r="B89" s="121" t="s">
        <v>326</v>
      </c>
      <c r="C89" s="121" t="s">
        <v>263</v>
      </c>
      <c r="D89" s="121" t="s">
        <v>298</v>
      </c>
      <c r="E89" s="121" t="s">
        <v>351</v>
      </c>
      <c r="F89" s="121" t="s">
        <v>156</v>
      </c>
      <c r="G89" s="122"/>
      <c r="H89" s="243">
        <v>680.2</v>
      </c>
    </row>
    <row r="90" spans="1:8" s="124" customFormat="1" ht="33" customHeight="1">
      <c r="A90" s="68" t="s">
        <v>353</v>
      </c>
      <c r="B90" s="121" t="s">
        <v>326</v>
      </c>
      <c r="C90" s="121" t="s">
        <v>263</v>
      </c>
      <c r="D90" s="121" t="s">
        <v>298</v>
      </c>
      <c r="E90" s="121" t="s">
        <v>351</v>
      </c>
      <c r="F90" s="121" t="s">
        <v>156</v>
      </c>
      <c r="G90" s="122" t="s">
        <v>169</v>
      </c>
      <c r="H90" s="243">
        <v>680.2</v>
      </c>
    </row>
    <row r="91" spans="1:8" s="124" customFormat="1" ht="33" customHeight="1">
      <c r="A91" s="126" t="s">
        <v>311</v>
      </c>
      <c r="B91" s="121" t="s">
        <v>326</v>
      </c>
      <c r="C91" s="121" t="s">
        <v>263</v>
      </c>
      <c r="D91" s="121" t="s">
        <v>298</v>
      </c>
      <c r="E91" s="121" t="s">
        <v>351</v>
      </c>
      <c r="F91" s="121" t="s">
        <v>312</v>
      </c>
      <c r="G91" s="122"/>
      <c r="H91" s="243">
        <v>16</v>
      </c>
    </row>
    <row r="92" spans="1:8" s="124" customFormat="1" ht="36" customHeight="1">
      <c r="A92" s="68" t="s">
        <v>353</v>
      </c>
      <c r="B92" s="121" t="s">
        <v>326</v>
      </c>
      <c r="C92" s="121" t="s">
        <v>263</v>
      </c>
      <c r="D92" s="121" t="s">
        <v>298</v>
      </c>
      <c r="E92" s="121" t="s">
        <v>351</v>
      </c>
      <c r="F92" s="121" t="s">
        <v>312</v>
      </c>
      <c r="G92" s="122" t="s">
        <v>169</v>
      </c>
      <c r="H92" s="243">
        <v>16</v>
      </c>
    </row>
    <row r="93" spans="1:8" s="124" customFormat="1" ht="27.75" customHeight="1">
      <c r="A93" s="120" t="s">
        <v>354</v>
      </c>
      <c r="B93" s="121" t="s">
        <v>326</v>
      </c>
      <c r="C93" s="121" t="s">
        <v>263</v>
      </c>
      <c r="D93" s="121" t="s">
        <v>326</v>
      </c>
      <c r="E93" s="121" t="s">
        <v>301</v>
      </c>
      <c r="F93" s="121"/>
      <c r="G93" s="122"/>
      <c r="H93" s="243">
        <v>3516.5</v>
      </c>
    </row>
    <row r="94" spans="1:8" s="124" customFormat="1" ht="33" customHeight="1">
      <c r="A94" s="131" t="s">
        <v>355</v>
      </c>
      <c r="B94" s="121" t="s">
        <v>326</v>
      </c>
      <c r="C94" s="121" t="s">
        <v>263</v>
      </c>
      <c r="D94" s="121" t="s">
        <v>326</v>
      </c>
      <c r="E94" s="121" t="s">
        <v>356</v>
      </c>
      <c r="F94" s="121"/>
      <c r="G94" s="122"/>
      <c r="H94" s="243">
        <v>3516.5</v>
      </c>
    </row>
    <row r="95" spans="1:8" s="124" customFormat="1" ht="15" customHeight="1">
      <c r="A95" s="132" t="s">
        <v>357</v>
      </c>
      <c r="B95" s="121" t="s">
        <v>326</v>
      </c>
      <c r="C95" s="121" t="s">
        <v>263</v>
      </c>
      <c r="D95" s="121" t="s">
        <v>326</v>
      </c>
      <c r="E95" s="121" t="s">
        <v>356</v>
      </c>
      <c r="F95" s="121" t="s">
        <v>358</v>
      </c>
      <c r="G95" s="122"/>
      <c r="H95" s="243">
        <v>3516.5</v>
      </c>
    </row>
    <row r="96" spans="1:8" s="124" customFormat="1" ht="17.25" customHeight="1">
      <c r="A96" s="68" t="s">
        <v>232</v>
      </c>
      <c r="B96" s="121" t="s">
        <v>326</v>
      </c>
      <c r="C96" s="121" t="s">
        <v>263</v>
      </c>
      <c r="D96" s="121" t="s">
        <v>326</v>
      </c>
      <c r="E96" s="121" t="s">
        <v>356</v>
      </c>
      <c r="F96" s="121" t="s">
        <v>358</v>
      </c>
      <c r="G96" s="122" t="s">
        <v>233</v>
      </c>
      <c r="H96" s="243">
        <v>3516.5</v>
      </c>
    </row>
    <row r="97" spans="1:8" s="129" customFormat="1" ht="84.75" customHeight="1">
      <c r="A97" s="174" t="s">
        <v>359</v>
      </c>
      <c r="B97" s="119" t="s">
        <v>326</v>
      </c>
      <c r="C97" s="119" t="s">
        <v>265</v>
      </c>
      <c r="D97" s="119" t="s">
        <v>300</v>
      </c>
      <c r="E97" s="119" t="s">
        <v>301</v>
      </c>
      <c r="F97" s="119"/>
      <c r="G97" s="118"/>
      <c r="H97" s="242">
        <v>33595.6</v>
      </c>
    </row>
    <row r="98" spans="1:8" s="124" customFormat="1" ht="40.5" customHeight="1">
      <c r="A98" s="127" t="s">
        <v>360</v>
      </c>
      <c r="B98" s="121" t="s">
        <v>326</v>
      </c>
      <c r="C98" s="121" t="s">
        <v>265</v>
      </c>
      <c r="D98" s="121" t="s">
        <v>298</v>
      </c>
      <c r="E98" s="121" t="s">
        <v>301</v>
      </c>
      <c r="F98" s="121"/>
      <c r="G98" s="122"/>
      <c r="H98" s="243">
        <v>33595.6</v>
      </c>
    </row>
    <row r="99" spans="1:8" s="124" customFormat="1" ht="48.75" customHeight="1" hidden="1">
      <c r="A99" s="126" t="s">
        <v>361</v>
      </c>
      <c r="B99" s="121" t="s">
        <v>326</v>
      </c>
      <c r="C99" s="121" t="s">
        <v>265</v>
      </c>
      <c r="D99" s="121" t="s">
        <v>298</v>
      </c>
      <c r="E99" s="121" t="s">
        <v>362</v>
      </c>
      <c r="F99" s="121"/>
      <c r="G99" s="122"/>
      <c r="H99" s="243">
        <v>0</v>
      </c>
    </row>
    <row r="100" spans="1:8" s="124" customFormat="1" ht="17.25" customHeight="1" hidden="1">
      <c r="A100" s="68" t="s">
        <v>346</v>
      </c>
      <c r="B100" s="121" t="s">
        <v>326</v>
      </c>
      <c r="C100" s="121" t="s">
        <v>265</v>
      </c>
      <c r="D100" s="121" t="s">
        <v>298</v>
      </c>
      <c r="E100" s="121" t="s">
        <v>362</v>
      </c>
      <c r="F100" s="121" t="s">
        <v>347</v>
      </c>
      <c r="G100" s="122"/>
      <c r="H100" s="243">
        <v>0</v>
      </c>
    </row>
    <row r="101" spans="1:8" s="124" customFormat="1" ht="17.25" customHeight="1" hidden="1">
      <c r="A101" s="68" t="s">
        <v>234</v>
      </c>
      <c r="B101" s="121" t="s">
        <v>326</v>
      </c>
      <c r="C101" s="121" t="s">
        <v>265</v>
      </c>
      <c r="D101" s="121" t="s">
        <v>298</v>
      </c>
      <c r="E101" s="121" t="s">
        <v>362</v>
      </c>
      <c r="F101" s="121" t="s">
        <v>347</v>
      </c>
      <c r="G101" s="122" t="s">
        <v>235</v>
      </c>
      <c r="H101" s="243">
        <v>0</v>
      </c>
    </row>
    <row r="102" spans="1:8" s="124" customFormat="1" ht="48.75" customHeight="1">
      <c r="A102" s="126" t="s">
        <v>361</v>
      </c>
      <c r="B102" s="121" t="s">
        <v>326</v>
      </c>
      <c r="C102" s="121" t="s">
        <v>265</v>
      </c>
      <c r="D102" s="121" t="s">
        <v>298</v>
      </c>
      <c r="E102" s="121" t="s">
        <v>363</v>
      </c>
      <c r="F102" s="121"/>
      <c r="G102" s="122"/>
      <c r="H102" s="243">
        <v>33595.6</v>
      </c>
    </row>
    <row r="103" spans="1:8" s="124" customFormat="1" ht="17.25" customHeight="1">
      <c r="A103" s="68" t="s">
        <v>346</v>
      </c>
      <c r="B103" s="121" t="s">
        <v>326</v>
      </c>
      <c r="C103" s="121" t="s">
        <v>265</v>
      </c>
      <c r="D103" s="121" t="s">
        <v>298</v>
      </c>
      <c r="E103" s="121" t="s">
        <v>363</v>
      </c>
      <c r="F103" s="121" t="s">
        <v>347</v>
      </c>
      <c r="G103" s="122"/>
      <c r="H103" s="243">
        <v>33595.6</v>
      </c>
    </row>
    <row r="104" spans="1:8" s="124" customFormat="1" ht="17.25" customHeight="1">
      <c r="A104" s="68" t="s">
        <v>234</v>
      </c>
      <c r="B104" s="121" t="s">
        <v>326</v>
      </c>
      <c r="C104" s="121" t="s">
        <v>265</v>
      </c>
      <c r="D104" s="121" t="s">
        <v>298</v>
      </c>
      <c r="E104" s="121" t="s">
        <v>363</v>
      </c>
      <c r="F104" s="121" t="s">
        <v>347</v>
      </c>
      <c r="G104" s="122" t="s">
        <v>235</v>
      </c>
      <c r="H104" s="243">
        <v>33595.6</v>
      </c>
    </row>
    <row r="105" spans="1:8" s="129" customFormat="1" ht="48.75" customHeight="1">
      <c r="A105" s="125" t="s">
        <v>364</v>
      </c>
      <c r="B105" s="119" t="s">
        <v>365</v>
      </c>
      <c r="C105" s="119" t="s">
        <v>299</v>
      </c>
      <c r="D105" s="119" t="s">
        <v>300</v>
      </c>
      <c r="E105" s="119" t="s">
        <v>301</v>
      </c>
      <c r="F105" s="119"/>
      <c r="G105" s="118"/>
      <c r="H105" s="242">
        <v>178665.9</v>
      </c>
    </row>
    <row r="106" spans="1:8" s="129" customFormat="1" ht="60.75" customHeight="1">
      <c r="A106" s="177" t="s">
        <v>366</v>
      </c>
      <c r="B106" s="119" t="s">
        <v>365</v>
      </c>
      <c r="C106" s="119" t="s">
        <v>258</v>
      </c>
      <c r="D106" s="119" t="s">
        <v>300</v>
      </c>
      <c r="E106" s="119" t="s">
        <v>301</v>
      </c>
      <c r="F106" s="119"/>
      <c r="G106" s="118"/>
      <c r="H106" s="242">
        <v>178389.5</v>
      </c>
    </row>
    <row r="107" spans="1:8" s="124" customFormat="1" ht="41.25" customHeight="1">
      <c r="A107" s="133" t="s">
        <v>367</v>
      </c>
      <c r="B107" s="121" t="s">
        <v>365</v>
      </c>
      <c r="C107" s="121" t="s">
        <v>258</v>
      </c>
      <c r="D107" s="121" t="s">
        <v>298</v>
      </c>
      <c r="E107" s="121" t="s">
        <v>301</v>
      </c>
      <c r="F107" s="121"/>
      <c r="G107" s="122"/>
      <c r="H107" s="243">
        <v>178389.5</v>
      </c>
    </row>
    <row r="108" spans="1:8" s="124" customFormat="1" ht="31.5" customHeight="1">
      <c r="A108" s="133" t="s">
        <v>368</v>
      </c>
      <c r="B108" s="121" t="s">
        <v>365</v>
      </c>
      <c r="C108" s="121" t="s">
        <v>258</v>
      </c>
      <c r="D108" s="121" t="s">
        <v>298</v>
      </c>
      <c r="E108" s="121" t="s">
        <v>369</v>
      </c>
      <c r="F108" s="121"/>
      <c r="G108" s="122"/>
      <c r="H108" s="243">
        <v>43284.8</v>
      </c>
    </row>
    <row r="109" spans="1:8" s="124" customFormat="1" ht="17.25" customHeight="1">
      <c r="A109" s="133" t="s">
        <v>370</v>
      </c>
      <c r="B109" s="121" t="s">
        <v>365</v>
      </c>
      <c r="C109" s="121" t="s">
        <v>258</v>
      </c>
      <c r="D109" s="121" t="s">
        <v>298</v>
      </c>
      <c r="E109" s="121" t="s">
        <v>369</v>
      </c>
      <c r="F109" s="121" t="s">
        <v>371</v>
      </c>
      <c r="G109" s="122"/>
      <c r="H109" s="243">
        <v>43284.8</v>
      </c>
    </row>
    <row r="110" spans="1:8" s="124" customFormat="1" ht="32.25" customHeight="1">
      <c r="A110" s="93" t="s">
        <v>250</v>
      </c>
      <c r="B110" s="121" t="s">
        <v>365</v>
      </c>
      <c r="C110" s="121" t="s">
        <v>258</v>
      </c>
      <c r="D110" s="121" t="s">
        <v>298</v>
      </c>
      <c r="E110" s="121" t="s">
        <v>369</v>
      </c>
      <c r="F110" s="121" t="s">
        <v>371</v>
      </c>
      <c r="G110" s="122" t="s">
        <v>251</v>
      </c>
      <c r="H110" s="243">
        <v>43284.8</v>
      </c>
    </row>
    <row r="111" spans="1:8" s="124" customFormat="1" ht="39.75" customHeight="1">
      <c r="A111" s="133" t="s">
        <v>372</v>
      </c>
      <c r="B111" s="121" t="s">
        <v>365</v>
      </c>
      <c r="C111" s="121" t="s">
        <v>258</v>
      </c>
      <c r="D111" s="121" t="s">
        <v>298</v>
      </c>
      <c r="E111" s="121" t="s">
        <v>373</v>
      </c>
      <c r="F111" s="121"/>
      <c r="G111" s="122"/>
      <c r="H111" s="243">
        <v>27.9</v>
      </c>
    </row>
    <row r="112" spans="1:8" s="124" customFormat="1" ht="27.75" customHeight="1">
      <c r="A112" s="131" t="s">
        <v>352</v>
      </c>
      <c r="B112" s="121" t="s">
        <v>365</v>
      </c>
      <c r="C112" s="121" t="s">
        <v>258</v>
      </c>
      <c r="D112" s="121" t="s">
        <v>298</v>
      </c>
      <c r="E112" s="121" t="s">
        <v>373</v>
      </c>
      <c r="F112" s="121" t="s">
        <v>156</v>
      </c>
      <c r="G112" s="122"/>
      <c r="H112" s="243">
        <v>27.9</v>
      </c>
    </row>
    <row r="113" spans="1:8" s="124" customFormat="1" ht="35.25" customHeight="1">
      <c r="A113" s="131" t="s">
        <v>172</v>
      </c>
      <c r="B113" s="121" t="s">
        <v>365</v>
      </c>
      <c r="C113" s="121" t="s">
        <v>258</v>
      </c>
      <c r="D113" s="121" t="s">
        <v>298</v>
      </c>
      <c r="E113" s="121" t="s">
        <v>373</v>
      </c>
      <c r="F113" s="121" t="s">
        <v>156</v>
      </c>
      <c r="G113" s="122" t="s">
        <v>173</v>
      </c>
      <c r="H113" s="243">
        <v>27.9</v>
      </c>
    </row>
    <row r="114" spans="1:8" s="124" customFormat="1" ht="54.75" customHeight="1">
      <c r="A114" s="133" t="s">
        <v>372</v>
      </c>
      <c r="B114" s="121" t="s">
        <v>365</v>
      </c>
      <c r="C114" s="121" t="s">
        <v>258</v>
      </c>
      <c r="D114" s="121" t="s">
        <v>298</v>
      </c>
      <c r="E114" s="121" t="s">
        <v>373</v>
      </c>
      <c r="F114" s="121"/>
      <c r="G114" s="122"/>
      <c r="H114" s="243">
        <v>135076.8</v>
      </c>
    </row>
    <row r="115" spans="1:8" s="124" customFormat="1" ht="17.25" customHeight="1">
      <c r="A115" s="133" t="s">
        <v>370</v>
      </c>
      <c r="B115" s="121" t="s">
        <v>365</v>
      </c>
      <c r="C115" s="121" t="s">
        <v>258</v>
      </c>
      <c r="D115" s="121" t="s">
        <v>298</v>
      </c>
      <c r="E115" s="121" t="s">
        <v>373</v>
      </c>
      <c r="F115" s="121" t="s">
        <v>371</v>
      </c>
      <c r="G115" s="122"/>
      <c r="H115" s="243">
        <v>135076.8</v>
      </c>
    </row>
    <row r="116" spans="1:8" s="124" customFormat="1" ht="39" customHeight="1">
      <c r="A116" s="93" t="s">
        <v>250</v>
      </c>
      <c r="B116" s="121" t="s">
        <v>365</v>
      </c>
      <c r="C116" s="121" t="s">
        <v>258</v>
      </c>
      <c r="D116" s="121" t="s">
        <v>298</v>
      </c>
      <c r="E116" s="121" t="s">
        <v>373</v>
      </c>
      <c r="F116" s="121" t="s">
        <v>371</v>
      </c>
      <c r="G116" s="122" t="s">
        <v>251</v>
      </c>
      <c r="H116" s="243">
        <v>135076.8</v>
      </c>
    </row>
    <row r="117" spans="1:8" s="124" customFormat="1" ht="32.25" customHeight="1">
      <c r="A117" s="127" t="s">
        <v>374</v>
      </c>
      <c r="B117" s="121" t="s">
        <v>365</v>
      </c>
      <c r="C117" s="121" t="s">
        <v>260</v>
      </c>
      <c r="D117" s="121" t="s">
        <v>300</v>
      </c>
      <c r="E117" s="121" t="s">
        <v>301</v>
      </c>
      <c r="F117" s="121"/>
      <c r="G117" s="122"/>
      <c r="H117" s="243">
        <v>276.4</v>
      </c>
    </row>
    <row r="118" spans="1:8" s="124" customFormat="1" ht="32.25" customHeight="1">
      <c r="A118" s="127" t="s">
        <v>375</v>
      </c>
      <c r="B118" s="121" t="s">
        <v>365</v>
      </c>
      <c r="C118" s="121" t="s">
        <v>260</v>
      </c>
      <c r="D118" s="121" t="s">
        <v>298</v>
      </c>
      <c r="E118" s="121" t="s">
        <v>301</v>
      </c>
      <c r="F118" s="121"/>
      <c r="G118" s="122"/>
      <c r="H118" s="243">
        <v>276.4</v>
      </c>
    </row>
    <row r="119" spans="1:8" s="124" customFormat="1" ht="17.25" customHeight="1">
      <c r="A119" s="133" t="s">
        <v>376</v>
      </c>
      <c r="B119" s="121" t="s">
        <v>365</v>
      </c>
      <c r="C119" s="121" t="s">
        <v>260</v>
      </c>
      <c r="D119" s="121" t="s">
        <v>298</v>
      </c>
      <c r="E119" s="134" t="s">
        <v>377</v>
      </c>
      <c r="F119" s="135"/>
      <c r="G119" s="122"/>
      <c r="H119" s="243">
        <v>276.4</v>
      </c>
    </row>
    <row r="120" spans="1:8" s="124" customFormat="1" ht="21.75" customHeight="1">
      <c r="A120" s="133" t="s">
        <v>378</v>
      </c>
      <c r="B120" s="121" t="s">
        <v>365</v>
      </c>
      <c r="C120" s="121" t="s">
        <v>260</v>
      </c>
      <c r="D120" s="121" t="s">
        <v>298</v>
      </c>
      <c r="E120" s="134" t="s">
        <v>377</v>
      </c>
      <c r="F120" s="135">
        <v>730</v>
      </c>
      <c r="G120" s="122"/>
      <c r="H120" s="243">
        <v>276.4</v>
      </c>
    </row>
    <row r="121" spans="1:8" s="124" customFormat="1" ht="21" customHeight="1">
      <c r="A121" s="93" t="s">
        <v>379</v>
      </c>
      <c r="B121" s="121" t="s">
        <v>365</v>
      </c>
      <c r="C121" s="121" t="s">
        <v>260</v>
      </c>
      <c r="D121" s="121" t="s">
        <v>298</v>
      </c>
      <c r="E121" s="134" t="s">
        <v>377</v>
      </c>
      <c r="F121" s="135">
        <v>730</v>
      </c>
      <c r="G121" s="122" t="s">
        <v>247</v>
      </c>
      <c r="H121" s="243">
        <v>276.4</v>
      </c>
    </row>
    <row r="122" spans="1:8" s="114" customFormat="1" ht="52.5" customHeight="1">
      <c r="A122" s="125" t="s">
        <v>380</v>
      </c>
      <c r="B122" s="119" t="s">
        <v>381</v>
      </c>
      <c r="C122" s="119" t="s">
        <v>299</v>
      </c>
      <c r="D122" s="119" t="s">
        <v>300</v>
      </c>
      <c r="E122" s="119" t="s">
        <v>301</v>
      </c>
      <c r="F122" s="119"/>
      <c r="G122" s="118"/>
      <c r="H122" s="242">
        <v>92398.79999999999</v>
      </c>
    </row>
    <row r="123" spans="1:8" s="129" customFormat="1" ht="35.25" customHeight="1">
      <c r="A123" s="174" t="s">
        <v>382</v>
      </c>
      <c r="B123" s="119" t="s">
        <v>381</v>
      </c>
      <c r="C123" s="119" t="s">
        <v>260</v>
      </c>
      <c r="D123" s="119" t="s">
        <v>300</v>
      </c>
      <c r="E123" s="119" t="s">
        <v>301</v>
      </c>
      <c r="F123" s="119"/>
      <c r="G123" s="118"/>
      <c r="H123" s="242">
        <v>4335.3</v>
      </c>
    </row>
    <row r="124" spans="1:8" s="124" customFormat="1" ht="20.25" customHeight="1">
      <c r="A124" s="127" t="s">
        <v>383</v>
      </c>
      <c r="B124" s="121" t="s">
        <v>381</v>
      </c>
      <c r="C124" s="121" t="s">
        <v>260</v>
      </c>
      <c r="D124" s="121" t="s">
        <v>298</v>
      </c>
      <c r="E124" s="121" t="s">
        <v>301</v>
      </c>
      <c r="F124" s="121"/>
      <c r="G124" s="122"/>
      <c r="H124" s="243">
        <v>3957.3</v>
      </c>
    </row>
    <row r="125" spans="1:8" s="124" customFormat="1" ht="21.75" customHeight="1">
      <c r="A125" s="68" t="s">
        <v>384</v>
      </c>
      <c r="B125" s="121" t="s">
        <v>381</v>
      </c>
      <c r="C125" s="121" t="s">
        <v>260</v>
      </c>
      <c r="D125" s="121" t="s">
        <v>298</v>
      </c>
      <c r="E125" s="121" t="s">
        <v>385</v>
      </c>
      <c r="F125" s="121"/>
      <c r="G125" s="122"/>
      <c r="H125" s="243">
        <v>3957.3</v>
      </c>
    </row>
    <row r="126" spans="1:8" s="124" customFormat="1" ht="17.25" customHeight="1">
      <c r="A126" s="126" t="s">
        <v>386</v>
      </c>
      <c r="B126" s="121" t="s">
        <v>381</v>
      </c>
      <c r="C126" s="121" t="s">
        <v>260</v>
      </c>
      <c r="D126" s="121" t="s">
        <v>298</v>
      </c>
      <c r="E126" s="121" t="s">
        <v>385</v>
      </c>
      <c r="F126" s="121" t="s">
        <v>53</v>
      </c>
      <c r="G126" s="122"/>
      <c r="H126" s="243">
        <v>3450.3</v>
      </c>
    </row>
    <row r="127" spans="1:8" s="124" customFormat="1" ht="17.25" customHeight="1">
      <c r="A127" s="126" t="s">
        <v>224</v>
      </c>
      <c r="B127" s="121" t="s">
        <v>381</v>
      </c>
      <c r="C127" s="121" t="s">
        <v>260</v>
      </c>
      <c r="D127" s="121" t="s">
        <v>298</v>
      </c>
      <c r="E127" s="121" t="s">
        <v>385</v>
      </c>
      <c r="F127" s="121" t="s">
        <v>53</v>
      </c>
      <c r="G127" s="122" t="s">
        <v>225</v>
      </c>
      <c r="H127" s="243">
        <v>3450.3</v>
      </c>
    </row>
    <row r="128" spans="1:8" s="124" customFormat="1" ht="27" customHeight="1">
      <c r="A128" s="126" t="s">
        <v>311</v>
      </c>
      <c r="B128" s="121" t="s">
        <v>381</v>
      </c>
      <c r="C128" s="121" t="s">
        <v>260</v>
      </c>
      <c r="D128" s="121" t="s">
        <v>298</v>
      </c>
      <c r="E128" s="121" t="s">
        <v>385</v>
      </c>
      <c r="F128" s="121" t="s">
        <v>312</v>
      </c>
      <c r="G128" s="122"/>
      <c r="H128" s="243">
        <v>506</v>
      </c>
    </row>
    <row r="129" spans="1:8" s="124" customFormat="1" ht="17.25" customHeight="1">
      <c r="A129" s="126" t="s">
        <v>224</v>
      </c>
      <c r="B129" s="121" t="s">
        <v>381</v>
      </c>
      <c r="C129" s="121" t="s">
        <v>260</v>
      </c>
      <c r="D129" s="121" t="s">
        <v>298</v>
      </c>
      <c r="E129" s="121" t="s">
        <v>385</v>
      </c>
      <c r="F129" s="121" t="s">
        <v>312</v>
      </c>
      <c r="G129" s="122" t="s">
        <v>225</v>
      </c>
      <c r="H129" s="243">
        <v>506</v>
      </c>
    </row>
    <row r="130" spans="1:8" s="124" customFormat="1" ht="17.25" customHeight="1">
      <c r="A130" s="136" t="s">
        <v>387</v>
      </c>
      <c r="B130" s="121" t="s">
        <v>381</v>
      </c>
      <c r="C130" s="121" t="s">
        <v>260</v>
      </c>
      <c r="D130" s="121" t="s">
        <v>298</v>
      </c>
      <c r="E130" s="121" t="s">
        <v>385</v>
      </c>
      <c r="F130" s="121" t="s">
        <v>388</v>
      </c>
      <c r="G130" s="122"/>
      <c r="H130" s="243">
        <v>1</v>
      </c>
    </row>
    <row r="131" spans="1:8" s="138" customFormat="1" ht="17.25" customHeight="1">
      <c r="A131" s="126" t="s">
        <v>224</v>
      </c>
      <c r="B131" s="121" t="s">
        <v>381</v>
      </c>
      <c r="C131" s="121" t="s">
        <v>260</v>
      </c>
      <c r="D131" s="121" t="s">
        <v>298</v>
      </c>
      <c r="E131" s="121" t="s">
        <v>385</v>
      </c>
      <c r="F131" s="137" t="s">
        <v>388</v>
      </c>
      <c r="G131" s="122" t="s">
        <v>225</v>
      </c>
      <c r="H131" s="243">
        <v>1</v>
      </c>
    </row>
    <row r="132" spans="1:8" s="138" customFormat="1" ht="32.25" customHeight="1">
      <c r="A132" s="133" t="s">
        <v>389</v>
      </c>
      <c r="B132" s="121" t="s">
        <v>381</v>
      </c>
      <c r="C132" s="121" t="s">
        <v>260</v>
      </c>
      <c r="D132" s="121" t="s">
        <v>326</v>
      </c>
      <c r="E132" s="121" t="s">
        <v>301</v>
      </c>
      <c r="F132" s="137"/>
      <c r="G132" s="122"/>
      <c r="H132" s="243">
        <v>378</v>
      </c>
    </row>
    <row r="133" spans="1:8" s="138" customFormat="1" ht="30.75" customHeight="1">
      <c r="A133" s="133" t="s">
        <v>390</v>
      </c>
      <c r="B133" s="121" t="s">
        <v>381</v>
      </c>
      <c r="C133" s="121" t="s">
        <v>260</v>
      </c>
      <c r="D133" s="121" t="s">
        <v>326</v>
      </c>
      <c r="E133" s="121" t="s">
        <v>391</v>
      </c>
      <c r="F133" s="137"/>
      <c r="G133" s="122"/>
      <c r="H133" s="243">
        <v>378</v>
      </c>
    </row>
    <row r="134" spans="1:8" s="138" customFormat="1" ht="18" customHeight="1">
      <c r="A134" s="127" t="s">
        <v>386</v>
      </c>
      <c r="B134" s="121" t="s">
        <v>381</v>
      </c>
      <c r="C134" s="121" t="s">
        <v>260</v>
      </c>
      <c r="D134" s="121" t="s">
        <v>326</v>
      </c>
      <c r="E134" s="121" t="s">
        <v>391</v>
      </c>
      <c r="F134" s="137" t="s">
        <v>53</v>
      </c>
      <c r="G134" s="122"/>
      <c r="H134" s="243">
        <v>378</v>
      </c>
    </row>
    <row r="135" spans="1:8" s="138" customFormat="1" ht="17.25" customHeight="1">
      <c r="A135" s="126" t="s">
        <v>224</v>
      </c>
      <c r="B135" s="121" t="s">
        <v>381</v>
      </c>
      <c r="C135" s="121" t="s">
        <v>260</v>
      </c>
      <c r="D135" s="121" t="s">
        <v>326</v>
      </c>
      <c r="E135" s="121" t="s">
        <v>391</v>
      </c>
      <c r="F135" s="137" t="s">
        <v>53</v>
      </c>
      <c r="G135" s="122" t="s">
        <v>225</v>
      </c>
      <c r="H135" s="243">
        <v>378</v>
      </c>
    </row>
    <row r="136" spans="1:8" s="129" customFormat="1" ht="45" customHeight="1">
      <c r="A136" s="174" t="s">
        <v>392</v>
      </c>
      <c r="B136" s="119" t="s">
        <v>381</v>
      </c>
      <c r="C136" s="119" t="s">
        <v>262</v>
      </c>
      <c r="D136" s="119" t="s">
        <v>300</v>
      </c>
      <c r="E136" s="119" t="s">
        <v>301</v>
      </c>
      <c r="F136" s="119"/>
      <c r="G136" s="118"/>
      <c r="H136" s="242">
        <v>80781.19999999998</v>
      </c>
    </row>
    <row r="137" spans="1:8" s="124" customFormat="1" ht="30" customHeight="1">
      <c r="A137" s="126" t="s">
        <v>393</v>
      </c>
      <c r="B137" s="121" t="s">
        <v>381</v>
      </c>
      <c r="C137" s="121" t="s">
        <v>262</v>
      </c>
      <c r="D137" s="121" t="s">
        <v>326</v>
      </c>
      <c r="E137" s="121" t="s">
        <v>301</v>
      </c>
      <c r="F137" s="121"/>
      <c r="G137" s="122"/>
      <c r="H137" s="243">
        <v>78665.19999999998</v>
      </c>
    </row>
    <row r="138" spans="1:8" s="124" customFormat="1" ht="22.5" customHeight="1">
      <c r="A138" s="126" t="s">
        <v>394</v>
      </c>
      <c r="B138" s="121" t="s">
        <v>381</v>
      </c>
      <c r="C138" s="121" t="s">
        <v>262</v>
      </c>
      <c r="D138" s="121" t="s">
        <v>326</v>
      </c>
      <c r="E138" s="121" t="s">
        <v>395</v>
      </c>
      <c r="F138" s="121"/>
      <c r="G138" s="122"/>
      <c r="H138" s="243">
        <v>78612.79999999999</v>
      </c>
    </row>
    <row r="139" spans="1:8" s="124" customFormat="1" ht="17.25" customHeight="1">
      <c r="A139" s="139" t="s">
        <v>396</v>
      </c>
      <c r="B139" s="121" t="s">
        <v>381</v>
      </c>
      <c r="C139" s="121" t="s">
        <v>262</v>
      </c>
      <c r="D139" s="121" t="s">
        <v>326</v>
      </c>
      <c r="E139" s="121" t="s">
        <v>395</v>
      </c>
      <c r="F139" s="121" t="s">
        <v>397</v>
      </c>
      <c r="G139" s="122"/>
      <c r="H139" s="243">
        <v>78612.79999999999</v>
      </c>
    </row>
    <row r="140" spans="1:8" s="124" customFormat="1" ht="17.25" customHeight="1">
      <c r="A140" s="68" t="s">
        <v>214</v>
      </c>
      <c r="B140" s="121" t="s">
        <v>381</v>
      </c>
      <c r="C140" s="121" t="s">
        <v>262</v>
      </c>
      <c r="D140" s="121" t="s">
        <v>326</v>
      </c>
      <c r="E140" s="121" t="s">
        <v>395</v>
      </c>
      <c r="F140" s="121" t="s">
        <v>397</v>
      </c>
      <c r="G140" s="122" t="s">
        <v>215</v>
      </c>
      <c r="H140" s="243">
        <v>78612.79999999999</v>
      </c>
    </row>
    <row r="141" spans="1:8" s="124" customFormat="1" ht="17.25" customHeight="1">
      <c r="A141" s="127" t="s">
        <v>398</v>
      </c>
      <c r="B141" s="121" t="s">
        <v>381</v>
      </c>
      <c r="C141" s="121" t="s">
        <v>262</v>
      </c>
      <c r="D141" s="121" t="s">
        <v>326</v>
      </c>
      <c r="E141" s="121" t="s">
        <v>399</v>
      </c>
      <c r="F141" s="121"/>
      <c r="G141" s="122"/>
      <c r="H141" s="243">
        <v>52.4</v>
      </c>
    </row>
    <row r="142" spans="1:8" s="124" customFormat="1" ht="17.25" customHeight="1">
      <c r="A142" s="126" t="s">
        <v>396</v>
      </c>
      <c r="B142" s="121" t="s">
        <v>381</v>
      </c>
      <c r="C142" s="121" t="s">
        <v>262</v>
      </c>
      <c r="D142" s="121" t="s">
        <v>326</v>
      </c>
      <c r="E142" s="121" t="s">
        <v>399</v>
      </c>
      <c r="F142" s="121" t="s">
        <v>397</v>
      </c>
      <c r="G142" s="122"/>
      <c r="H142" s="243">
        <v>52.4</v>
      </c>
    </row>
    <row r="143" spans="1:8" s="124" customFormat="1" ht="17.25" customHeight="1">
      <c r="A143" s="68" t="s">
        <v>214</v>
      </c>
      <c r="B143" s="121" t="s">
        <v>381</v>
      </c>
      <c r="C143" s="121" t="s">
        <v>262</v>
      </c>
      <c r="D143" s="121" t="s">
        <v>326</v>
      </c>
      <c r="E143" s="121" t="s">
        <v>399</v>
      </c>
      <c r="F143" s="121" t="s">
        <v>397</v>
      </c>
      <c r="G143" s="122" t="s">
        <v>215</v>
      </c>
      <c r="H143" s="243">
        <v>52.4</v>
      </c>
    </row>
    <row r="144" spans="1:8" s="124" customFormat="1" ht="29.25" customHeight="1">
      <c r="A144" s="127" t="s">
        <v>400</v>
      </c>
      <c r="B144" s="121" t="s">
        <v>381</v>
      </c>
      <c r="C144" s="121" t="s">
        <v>262</v>
      </c>
      <c r="D144" s="121" t="s">
        <v>365</v>
      </c>
      <c r="E144" s="121" t="s">
        <v>301</v>
      </c>
      <c r="F144" s="121"/>
      <c r="G144" s="122"/>
      <c r="H144" s="243">
        <v>2116</v>
      </c>
    </row>
    <row r="145" spans="1:8" s="124" customFormat="1" ht="31.5" customHeight="1">
      <c r="A145" s="126" t="s">
        <v>401</v>
      </c>
      <c r="B145" s="121" t="s">
        <v>381</v>
      </c>
      <c r="C145" s="121" t="s">
        <v>262</v>
      </c>
      <c r="D145" s="121" t="s">
        <v>365</v>
      </c>
      <c r="E145" s="121" t="s">
        <v>402</v>
      </c>
      <c r="F145" s="121"/>
      <c r="G145" s="122"/>
      <c r="H145" s="243">
        <v>436</v>
      </c>
    </row>
    <row r="146" spans="1:8" s="124" customFormat="1" ht="27" customHeight="1">
      <c r="A146" s="126" t="s">
        <v>311</v>
      </c>
      <c r="B146" s="121" t="s">
        <v>381</v>
      </c>
      <c r="C146" s="121" t="s">
        <v>262</v>
      </c>
      <c r="D146" s="121" t="s">
        <v>365</v>
      </c>
      <c r="E146" s="121" t="s">
        <v>402</v>
      </c>
      <c r="F146" s="121" t="s">
        <v>312</v>
      </c>
      <c r="G146" s="122"/>
      <c r="H146" s="243">
        <v>65.3</v>
      </c>
    </row>
    <row r="147" spans="1:8" s="124" customFormat="1" ht="17.25" customHeight="1">
      <c r="A147" s="126" t="s">
        <v>224</v>
      </c>
      <c r="B147" s="121" t="s">
        <v>381</v>
      </c>
      <c r="C147" s="121" t="s">
        <v>262</v>
      </c>
      <c r="D147" s="121" t="s">
        <v>365</v>
      </c>
      <c r="E147" s="121" t="s">
        <v>402</v>
      </c>
      <c r="F147" s="121" t="s">
        <v>312</v>
      </c>
      <c r="G147" s="122" t="s">
        <v>225</v>
      </c>
      <c r="H147" s="243">
        <v>65.3</v>
      </c>
    </row>
    <row r="148" spans="1:8" s="124" customFormat="1" ht="17.25" customHeight="1">
      <c r="A148" s="126" t="s">
        <v>396</v>
      </c>
      <c r="B148" s="121" t="s">
        <v>381</v>
      </c>
      <c r="C148" s="121" t="s">
        <v>262</v>
      </c>
      <c r="D148" s="121" t="s">
        <v>365</v>
      </c>
      <c r="E148" s="121" t="s">
        <v>402</v>
      </c>
      <c r="F148" s="121" t="s">
        <v>397</v>
      </c>
      <c r="G148" s="122"/>
      <c r="H148" s="243">
        <v>370.7</v>
      </c>
    </row>
    <row r="149" spans="1:8" s="124" customFormat="1" ht="17.25" customHeight="1">
      <c r="A149" s="68" t="s">
        <v>214</v>
      </c>
      <c r="B149" s="121" t="s">
        <v>381</v>
      </c>
      <c r="C149" s="121" t="s">
        <v>262</v>
      </c>
      <c r="D149" s="121" t="s">
        <v>365</v>
      </c>
      <c r="E149" s="121" t="s">
        <v>402</v>
      </c>
      <c r="F149" s="121" t="s">
        <v>397</v>
      </c>
      <c r="G149" s="122" t="s">
        <v>215</v>
      </c>
      <c r="H149" s="243">
        <v>370.7</v>
      </c>
    </row>
    <row r="150" spans="1:8" s="124" customFormat="1" ht="19.5" customHeight="1" hidden="1">
      <c r="A150" s="126" t="s">
        <v>403</v>
      </c>
      <c r="B150" s="121" t="s">
        <v>381</v>
      </c>
      <c r="C150" s="121" t="s">
        <v>262</v>
      </c>
      <c r="D150" s="121" t="s">
        <v>365</v>
      </c>
      <c r="E150" s="121" t="s">
        <v>404</v>
      </c>
      <c r="F150" s="140"/>
      <c r="G150" s="121"/>
      <c r="H150" s="243">
        <v>0</v>
      </c>
    </row>
    <row r="151" spans="1:8" s="124" customFormat="1" ht="16.5" customHeight="1" hidden="1">
      <c r="A151" s="126" t="s">
        <v>311</v>
      </c>
      <c r="B151" s="121" t="s">
        <v>381</v>
      </c>
      <c r="C151" s="121" t="s">
        <v>262</v>
      </c>
      <c r="D151" s="121" t="s">
        <v>365</v>
      </c>
      <c r="E151" s="121" t="s">
        <v>404</v>
      </c>
      <c r="F151" s="121" t="s">
        <v>312</v>
      </c>
      <c r="G151" s="140"/>
      <c r="H151" s="243">
        <v>0</v>
      </c>
    </row>
    <row r="152" spans="1:8" s="124" customFormat="1" ht="27" customHeight="1" hidden="1">
      <c r="A152" s="126" t="s">
        <v>224</v>
      </c>
      <c r="B152" s="121" t="s">
        <v>381</v>
      </c>
      <c r="C152" s="121" t="s">
        <v>262</v>
      </c>
      <c r="D152" s="121" t="s">
        <v>365</v>
      </c>
      <c r="E152" s="121" t="s">
        <v>404</v>
      </c>
      <c r="F152" s="121" t="s">
        <v>312</v>
      </c>
      <c r="G152" s="122" t="s">
        <v>225</v>
      </c>
      <c r="H152" s="243">
        <v>0</v>
      </c>
    </row>
    <row r="153" spans="1:8" s="124" customFormat="1" ht="30.75" customHeight="1">
      <c r="A153" s="136" t="s">
        <v>405</v>
      </c>
      <c r="B153" s="121" t="s">
        <v>381</v>
      </c>
      <c r="C153" s="121" t="s">
        <v>262</v>
      </c>
      <c r="D153" s="121" t="s">
        <v>365</v>
      </c>
      <c r="E153" s="121" t="s">
        <v>406</v>
      </c>
      <c r="F153" s="121"/>
      <c r="G153" s="122"/>
      <c r="H153" s="243">
        <v>1680</v>
      </c>
    </row>
    <row r="154" spans="1:8" s="124" customFormat="1" ht="17.25" customHeight="1">
      <c r="A154" s="127" t="s">
        <v>305</v>
      </c>
      <c r="B154" s="121" t="s">
        <v>381</v>
      </c>
      <c r="C154" s="121" t="s">
        <v>262</v>
      </c>
      <c r="D154" s="121" t="s">
        <v>365</v>
      </c>
      <c r="E154" s="121" t="s">
        <v>406</v>
      </c>
      <c r="F154" s="121" t="s">
        <v>306</v>
      </c>
      <c r="G154" s="122"/>
      <c r="H154" s="243">
        <v>1680</v>
      </c>
    </row>
    <row r="155" spans="1:8" s="124" customFormat="1" ht="17.25" customHeight="1">
      <c r="A155" s="126" t="s">
        <v>224</v>
      </c>
      <c r="B155" s="121" t="s">
        <v>381</v>
      </c>
      <c r="C155" s="121" t="s">
        <v>262</v>
      </c>
      <c r="D155" s="121" t="s">
        <v>365</v>
      </c>
      <c r="E155" s="121" t="s">
        <v>406</v>
      </c>
      <c r="F155" s="121" t="s">
        <v>306</v>
      </c>
      <c r="G155" s="122" t="s">
        <v>225</v>
      </c>
      <c r="H155" s="243">
        <v>1680</v>
      </c>
    </row>
    <row r="156" spans="1:8" s="129" customFormat="1" ht="44.25" customHeight="1">
      <c r="A156" s="174" t="s">
        <v>407</v>
      </c>
      <c r="B156" s="119" t="s">
        <v>381</v>
      </c>
      <c r="C156" s="119" t="s">
        <v>263</v>
      </c>
      <c r="D156" s="119" t="s">
        <v>300</v>
      </c>
      <c r="E156" s="119" t="s">
        <v>301</v>
      </c>
      <c r="F156" s="119"/>
      <c r="G156" s="118"/>
      <c r="H156" s="242">
        <v>7282.3</v>
      </c>
    </row>
    <row r="157" spans="1:8" s="124" customFormat="1" ht="33" customHeight="1">
      <c r="A157" s="126" t="s">
        <v>408</v>
      </c>
      <c r="B157" s="121" t="s">
        <v>381</v>
      </c>
      <c r="C157" s="121" t="s">
        <v>263</v>
      </c>
      <c r="D157" s="121" t="s">
        <v>298</v>
      </c>
      <c r="E157" s="121" t="s">
        <v>301</v>
      </c>
      <c r="F157" s="121"/>
      <c r="G157" s="122"/>
      <c r="H157" s="243">
        <v>5730.3</v>
      </c>
    </row>
    <row r="158" spans="1:8" s="124" customFormat="1" ht="17.25" customHeight="1">
      <c r="A158" s="126" t="s">
        <v>409</v>
      </c>
      <c r="B158" s="121" t="s">
        <v>381</v>
      </c>
      <c r="C158" s="121" t="s">
        <v>263</v>
      </c>
      <c r="D158" s="121" t="s">
        <v>298</v>
      </c>
      <c r="E158" s="121" t="s">
        <v>410</v>
      </c>
      <c r="F158" s="121"/>
      <c r="G158" s="122"/>
      <c r="H158" s="243">
        <v>5615.7</v>
      </c>
    </row>
    <row r="159" spans="1:8" s="124" customFormat="1" ht="17.25" customHeight="1">
      <c r="A159" s="126" t="s">
        <v>396</v>
      </c>
      <c r="B159" s="121" t="s">
        <v>381</v>
      </c>
      <c r="C159" s="121" t="s">
        <v>263</v>
      </c>
      <c r="D159" s="121" t="s">
        <v>298</v>
      </c>
      <c r="E159" s="121" t="s">
        <v>410</v>
      </c>
      <c r="F159" s="121" t="s">
        <v>397</v>
      </c>
      <c r="G159" s="122"/>
      <c r="H159" s="243">
        <v>5445.7</v>
      </c>
    </row>
    <row r="160" spans="1:8" s="124" customFormat="1" ht="17.25" customHeight="1">
      <c r="A160" s="68" t="s">
        <v>214</v>
      </c>
      <c r="B160" s="121" t="s">
        <v>381</v>
      </c>
      <c r="C160" s="121" t="s">
        <v>263</v>
      </c>
      <c r="D160" s="121" t="s">
        <v>298</v>
      </c>
      <c r="E160" s="121" t="s">
        <v>410</v>
      </c>
      <c r="F160" s="121" t="s">
        <v>397</v>
      </c>
      <c r="G160" s="122" t="s">
        <v>215</v>
      </c>
      <c r="H160" s="243">
        <v>5445.7</v>
      </c>
    </row>
    <row r="161" spans="1:8" s="124" customFormat="1" ht="27.75" customHeight="1">
      <c r="A161" s="126" t="s">
        <v>311</v>
      </c>
      <c r="B161" s="121" t="s">
        <v>381</v>
      </c>
      <c r="C161" s="121" t="s">
        <v>263</v>
      </c>
      <c r="D161" s="121" t="s">
        <v>298</v>
      </c>
      <c r="E161" s="121" t="s">
        <v>410</v>
      </c>
      <c r="F161" s="121" t="s">
        <v>312</v>
      </c>
      <c r="G161" s="122"/>
      <c r="H161" s="243">
        <v>170</v>
      </c>
    </row>
    <row r="162" spans="1:8" s="124" customFormat="1" ht="17.25" customHeight="1">
      <c r="A162" s="126" t="s">
        <v>224</v>
      </c>
      <c r="B162" s="121" t="s">
        <v>381</v>
      </c>
      <c r="C162" s="121" t="s">
        <v>263</v>
      </c>
      <c r="D162" s="121" t="s">
        <v>298</v>
      </c>
      <c r="E162" s="121" t="s">
        <v>410</v>
      </c>
      <c r="F162" s="121" t="s">
        <v>312</v>
      </c>
      <c r="G162" s="122" t="s">
        <v>225</v>
      </c>
      <c r="H162" s="243">
        <v>170</v>
      </c>
    </row>
    <row r="163" spans="1:8" s="124" customFormat="1" ht="24.75" customHeight="1" hidden="1">
      <c r="A163" s="127" t="s">
        <v>411</v>
      </c>
      <c r="B163" s="121" t="s">
        <v>381</v>
      </c>
      <c r="C163" s="121" t="s">
        <v>263</v>
      </c>
      <c r="D163" s="121" t="s">
        <v>298</v>
      </c>
      <c r="E163" s="121" t="s">
        <v>412</v>
      </c>
      <c r="F163" s="121"/>
      <c r="G163" s="122"/>
      <c r="H163" s="243">
        <v>0</v>
      </c>
    </row>
    <row r="164" spans="1:8" s="124" customFormat="1" ht="30" customHeight="1" hidden="1">
      <c r="A164" s="127" t="s">
        <v>311</v>
      </c>
      <c r="B164" s="121" t="s">
        <v>381</v>
      </c>
      <c r="C164" s="121" t="s">
        <v>263</v>
      </c>
      <c r="D164" s="121" t="s">
        <v>298</v>
      </c>
      <c r="E164" s="121" t="s">
        <v>412</v>
      </c>
      <c r="F164" s="121" t="s">
        <v>312</v>
      </c>
      <c r="G164" s="122"/>
      <c r="H164" s="243">
        <v>0</v>
      </c>
    </row>
    <row r="165" spans="1:8" s="124" customFormat="1" ht="26.25" customHeight="1" hidden="1">
      <c r="A165" s="126" t="s">
        <v>224</v>
      </c>
      <c r="B165" s="121" t="s">
        <v>381</v>
      </c>
      <c r="C165" s="121" t="s">
        <v>263</v>
      </c>
      <c r="D165" s="121" t="s">
        <v>298</v>
      </c>
      <c r="E165" s="121" t="s">
        <v>412</v>
      </c>
      <c r="F165" s="121" t="s">
        <v>312</v>
      </c>
      <c r="G165" s="122" t="s">
        <v>225</v>
      </c>
      <c r="H165" s="243">
        <v>0</v>
      </c>
    </row>
    <row r="166" spans="1:8" s="124" customFormat="1" ht="33" customHeight="1" hidden="1">
      <c r="A166" s="268" t="s">
        <v>1385</v>
      </c>
      <c r="B166" s="121" t="s">
        <v>381</v>
      </c>
      <c r="C166" s="121" t="s">
        <v>263</v>
      </c>
      <c r="D166" s="121" t="s">
        <v>298</v>
      </c>
      <c r="E166" s="121" t="s">
        <v>1384</v>
      </c>
      <c r="F166" s="121"/>
      <c r="G166" s="122"/>
      <c r="H166" s="243">
        <v>0</v>
      </c>
    </row>
    <row r="167" spans="1:8" s="124" customFormat="1" ht="30.75" customHeight="1" hidden="1">
      <c r="A167" s="268" t="s">
        <v>311</v>
      </c>
      <c r="B167" s="121" t="s">
        <v>381</v>
      </c>
      <c r="C167" s="121" t="s">
        <v>263</v>
      </c>
      <c r="D167" s="121" t="s">
        <v>298</v>
      </c>
      <c r="E167" s="121" t="s">
        <v>1384</v>
      </c>
      <c r="F167" s="121" t="s">
        <v>312</v>
      </c>
      <c r="G167" s="122"/>
      <c r="H167" s="243">
        <v>0</v>
      </c>
    </row>
    <row r="168" spans="1:8" s="124" customFormat="1" ht="18.75" customHeight="1" hidden="1">
      <c r="A168" s="126" t="s">
        <v>224</v>
      </c>
      <c r="B168" s="121" t="s">
        <v>381</v>
      </c>
      <c r="C168" s="121" t="s">
        <v>263</v>
      </c>
      <c r="D168" s="121" t="s">
        <v>298</v>
      </c>
      <c r="E168" s="121" t="s">
        <v>1384</v>
      </c>
      <c r="F168" s="121" t="s">
        <v>312</v>
      </c>
      <c r="G168" s="122" t="s">
        <v>225</v>
      </c>
      <c r="H168" s="243">
        <v>0</v>
      </c>
    </row>
    <row r="169" spans="1:8" s="124" customFormat="1" ht="25.5" customHeight="1" hidden="1">
      <c r="A169" s="141" t="s">
        <v>413</v>
      </c>
      <c r="B169" s="121" t="s">
        <v>381</v>
      </c>
      <c r="C169" s="121" t="s">
        <v>263</v>
      </c>
      <c r="D169" s="121" t="s">
        <v>298</v>
      </c>
      <c r="E169" s="121" t="s">
        <v>414</v>
      </c>
      <c r="F169" s="121"/>
      <c r="G169" s="122"/>
      <c r="H169" s="243">
        <v>0</v>
      </c>
    </row>
    <row r="170" spans="1:8" s="124" customFormat="1" ht="25.5" customHeight="1" hidden="1">
      <c r="A170" s="127" t="s">
        <v>396</v>
      </c>
      <c r="B170" s="121" t="s">
        <v>381</v>
      </c>
      <c r="C170" s="121" t="s">
        <v>263</v>
      </c>
      <c r="D170" s="121" t="s">
        <v>298</v>
      </c>
      <c r="E170" s="121" t="s">
        <v>414</v>
      </c>
      <c r="F170" s="121" t="s">
        <v>397</v>
      </c>
      <c r="G170" s="122"/>
      <c r="H170" s="243">
        <v>0</v>
      </c>
    </row>
    <row r="171" spans="1:8" s="124" customFormat="1" ht="27" customHeight="1" hidden="1">
      <c r="A171" s="125" t="s">
        <v>214</v>
      </c>
      <c r="B171" s="121" t="s">
        <v>381</v>
      </c>
      <c r="C171" s="121" t="s">
        <v>263</v>
      </c>
      <c r="D171" s="121" t="s">
        <v>298</v>
      </c>
      <c r="E171" s="121" t="s">
        <v>414</v>
      </c>
      <c r="F171" s="121" t="s">
        <v>397</v>
      </c>
      <c r="G171" s="122" t="s">
        <v>215</v>
      </c>
      <c r="H171" s="243">
        <v>0</v>
      </c>
    </row>
    <row r="172" spans="1:8" s="124" customFormat="1" ht="26.25" customHeight="1" hidden="1">
      <c r="A172" s="127" t="s">
        <v>415</v>
      </c>
      <c r="B172" s="121" t="s">
        <v>381</v>
      </c>
      <c r="C172" s="121" t="s">
        <v>263</v>
      </c>
      <c r="D172" s="121" t="s">
        <v>298</v>
      </c>
      <c r="E172" s="121" t="s">
        <v>416</v>
      </c>
      <c r="F172" s="121"/>
      <c r="G172" s="122"/>
      <c r="H172" s="243">
        <v>0</v>
      </c>
    </row>
    <row r="173" spans="1:8" s="124" customFormat="1" ht="24.75" customHeight="1" hidden="1">
      <c r="A173" s="127" t="s">
        <v>311</v>
      </c>
      <c r="B173" s="121" t="s">
        <v>381</v>
      </c>
      <c r="C173" s="121" t="s">
        <v>263</v>
      </c>
      <c r="D173" s="121" t="s">
        <v>298</v>
      </c>
      <c r="E173" s="121" t="s">
        <v>416</v>
      </c>
      <c r="F173" s="121" t="s">
        <v>312</v>
      </c>
      <c r="G173" s="122"/>
      <c r="H173" s="243">
        <v>0</v>
      </c>
    </row>
    <row r="174" spans="1:8" s="124" customFormat="1" ht="22.5" customHeight="1" hidden="1">
      <c r="A174" s="126" t="s">
        <v>224</v>
      </c>
      <c r="B174" s="121" t="s">
        <v>381</v>
      </c>
      <c r="C174" s="121" t="s">
        <v>263</v>
      </c>
      <c r="D174" s="121" t="s">
        <v>298</v>
      </c>
      <c r="E174" s="121" t="s">
        <v>416</v>
      </c>
      <c r="F174" s="121" t="s">
        <v>312</v>
      </c>
      <c r="G174" s="122" t="s">
        <v>225</v>
      </c>
      <c r="H174" s="243">
        <v>0</v>
      </c>
    </row>
    <row r="175" spans="1:8" s="124" customFormat="1" ht="30" customHeight="1">
      <c r="A175" s="126" t="s">
        <v>417</v>
      </c>
      <c r="B175" s="121" t="s">
        <v>381</v>
      </c>
      <c r="C175" s="121" t="s">
        <v>263</v>
      </c>
      <c r="D175" s="121" t="s">
        <v>298</v>
      </c>
      <c r="E175" s="121" t="s">
        <v>418</v>
      </c>
      <c r="F175" s="121"/>
      <c r="G175" s="122"/>
      <c r="H175" s="243">
        <v>114.6</v>
      </c>
    </row>
    <row r="176" spans="1:8" s="124" customFormat="1" ht="29.25" customHeight="1">
      <c r="A176" s="126" t="s">
        <v>311</v>
      </c>
      <c r="B176" s="121" t="s">
        <v>381</v>
      </c>
      <c r="C176" s="121" t="s">
        <v>263</v>
      </c>
      <c r="D176" s="121" t="s">
        <v>298</v>
      </c>
      <c r="E176" s="121" t="s">
        <v>418</v>
      </c>
      <c r="F176" s="121" t="s">
        <v>312</v>
      </c>
      <c r="G176" s="122"/>
      <c r="H176" s="243">
        <v>114.6</v>
      </c>
    </row>
    <row r="177" spans="1:8" s="124" customFormat="1" ht="17.25" customHeight="1">
      <c r="A177" s="126" t="s">
        <v>224</v>
      </c>
      <c r="B177" s="121" t="s">
        <v>381</v>
      </c>
      <c r="C177" s="121" t="s">
        <v>263</v>
      </c>
      <c r="D177" s="121" t="s">
        <v>298</v>
      </c>
      <c r="E177" s="121" t="s">
        <v>418</v>
      </c>
      <c r="F177" s="121" t="s">
        <v>312</v>
      </c>
      <c r="G177" s="122" t="s">
        <v>225</v>
      </c>
      <c r="H177" s="243">
        <v>114.6</v>
      </c>
    </row>
    <row r="178" spans="1:8" s="124" customFormat="1" ht="20.25" customHeight="1">
      <c r="A178" s="127" t="s">
        <v>419</v>
      </c>
      <c r="B178" s="121" t="s">
        <v>381</v>
      </c>
      <c r="C178" s="121" t="s">
        <v>263</v>
      </c>
      <c r="D178" s="121" t="s">
        <v>326</v>
      </c>
      <c r="E178" s="121" t="s">
        <v>301</v>
      </c>
      <c r="F178" s="121"/>
      <c r="G178" s="122"/>
      <c r="H178" s="243">
        <v>1552</v>
      </c>
    </row>
    <row r="179" spans="1:8" s="124" customFormat="1" ht="45.75" customHeight="1">
      <c r="A179" s="209" t="s">
        <v>413</v>
      </c>
      <c r="B179" s="121" t="s">
        <v>381</v>
      </c>
      <c r="C179" s="121" t="s">
        <v>263</v>
      </c>
      <c r="D179" s="121" t="s">
        <v>326</v>
      </c>
      <c r="E179" s="121" t="s">
        <v>414</v>
      </c>
      <c r="F179" s="121"/>
      <c r="G179" s="122"/>
      <c r="H179" s="243">
        <v>600</v>
      </c>
    </row>
    <row r="180" spans="1:8" s="124" customFormat="1" ht="15.75" customHeight="1">
      <c r="A180" s="268" t="s">
        <v>396</v>
      </c>
      <c r="B180" s="121" t="s">
        <v>381</v>
      </c>
      <c r="C180" s="121" t="s">
        <v>263</v>
      </c>
      <c r="D180" s="121" t="s">
        <v>326</v>
      </c>
      <c r="E180" s="121" t="s">
        <v>414</v>
      </c>
      <c r="F180" s="121" t="s">
        <v>397</v>
      </c>
      <c r="G180" s="122"/>
      <c r="H180" s="243">
        <v>600</v>
      </c>
    </row>
    <row r="181" spans="1:8" s="124" customFormat="1" ht="15.75" customHeight="1">
      <c r="A181" s="68" t="s">
        <v>214</v>
      </c>
      <c r="B181" s="121" t="s">
        <v>381</v>
      </c>
      <c r="C181" s="121" t="s">
        <v>263</v>
      </c>
      <c r="D181" s="121" t="s">
        <v>326</v>
      </c>
      <c r="E181" s="121" t="s">
        <v>414</v>
      </c>
      <c r="F181" s="121" t="s">
        <v>397</v>
      </c>
      <c r="G181" s="122" t="s">
        <v>215</v>
      </c>
      <c r="H181" s="243">
        <v>600</v>
      </c>
    </row>
    <row r="182" spans="1:8" s="124" customFormat="1" ht="58.5" customHeight="1">
      <c r="A182" s="127" t="s">
        <v>420</v>
      </c>
      <c r="B182" s="121" t="s">
        <v>381</v>
      </c>
      <c r="C182" s="121" t="s">
        <v>263</v>
      </c>
      <c r="D182" s="121" t="s">
        <v>326</v>
      </c>
      <c r="E182" s="121" t="s">
        <v>421</v>
      </c>
      <c r="F182" s="121"/>
      <c r="G182" s="122"/>
      <c r="H182" s="243">
        <v>793.5999999999999</v>
      </c>
    </row>
    <row r="183" spans="1:8" s="124" customFormat="1" ht="17.25" customHeight="1">
      <c r="A183" s="127" t="s">
        <v>305</v>
      </c>
      <c r="B183" s="121" t="s">
        <v>381</v>
      </c>
      <c r="C183" s="121" t="s">
        <v>263</v>
      </c>
      <c r="D183" s="121" t="s">
        <v>326</v>
      </c>
      <c r="E183" s="121" t="s">
        <v>421</v>
      </c>
      <c r="F183" s="121" t="s">
        <v>306</v>
      </c>
      <c r="G183" s="122"/>
      <c r="H183" s="243">
        <v>512.8</v>
      </c>
    </row>
    <row r="184" spans="1:8" s="124" customFormat="1" ht="17.25" customHeight="1">
      <c r="A184" s="126" t="s">
        <v>224</v>
      </c>
      <c r="B184" s="121" t="s">
        <v>381</v>
      </c>
      <c r="C184" s="121" t="s">
        <v>263</v>
      </c>
      <c r="D184" s="121" t="s">
        <v>326</v>
      </c>
      <c r="E184" s="121" t="s">
        <v>421</v>
      </c>
      <c r="F184" s="121" t="s">
        <v>306</v>
      </c>
      <c r="G184" s="122" t="s">
        <v>225</v>
      </c>
      <c r="H184" s="243">
        <v>512.8</v>
      </c>
    </row>
    <row r="185" spans="1:8" s="124" customFormat="1" ht="17.25" customHeight="1">
      <c r="A185" s="126" t="s">
        <v>396</v>
      </c>
      <c r="B185" s="121" t="s">
        <v>381</v>
      </c>
      <c r="C185" s="121" t="s">
        <v>263</v>
      </c>
      <c r="D185" s="121" t="s">
        <v>326</v>
      </c>
      <c r="E185" s="121" t="s">
        <v>421</v>
      </c>
      <c r="F185" s="121" t="s">
        <v>397</v>
      </c>
      <c r="G185" s="122"/>
      <c r="H185" s="243">
        <v>280.8</v>
      </c>
    </row>
    <row r="186" spans="1:8" s="124" customFormat="1" ht="17.25" customHeight="1">
      <c r="A186" s="68" t="s">
        <v>214</v>
      </c>
      <c r="B186" s="121" t="s">
        <v>381</v>
      </c>
      <c r="C186" s="121" t="s">
        <v>263</v>
      </c>
      <c r="D186" s="121" t="s">
        <v>326</v>
      </c>
      <c r="E186" s="121" t="s">
        <v>421</v>
      </c>
      <c r="F186" s="121" t="s">
        <v>397</v>
      </c>
      <c r="G186" s="122" t="s">
        <v>215</v>
      </c>
      <c r="H186" s="243">
        <v>280.8</v>
      </c>
    </row>
    <row r="187" spans="1:8" s="124" customFormat="1" ht="17.25" customHeight="1" hidden="1">
      <c r="A187" s="126" t="s">
        <v>396</v>
      </c>
      <c r="B187" s="121" t="s">
        <v>381</v>
      </c>
      <c r="C187" s="121" t="s">
        <v>263</v>
      </c>
      <c r="D187" s="121" t="s">
        <v>326</v>
      </c>
      <c r="E187" s="121" t="s">
        <v>421</v>
      </c>
      <c r="F187" s="121" t="s">
        <v>397</v>
      </c>
      <c r="G187" s="122"/>
      <c r="H187" s="243">
        <v>0</v>
      </c>
    </row>
    <row r="188" spans="1:8" s="124" customFormat="1" ht="17.25" customHeight="1" hidden="1">
      <c r="A188" s="68" t="s">
        <v>220</v>
      </c>
      <c r="B188" s="121" t="s">
        <v>381</v>
      </c>
      <c r="C188" s="121" t="s">
        <v>263</v>
      </c>
      <c r="D188" s="121" t="s">
        <v>326</v>
      </c>
      <c r="E188" s="121" t="s">
        <v>421</v>
      </c>
      <c r="F188" s="121" t="s">
        <v>397</v>
      </c>
      <c r="G188" s="122" t="s">
        <v>221</v>
      </c>
      <c r="H188" s="243">
        <v>0</v>
      </c>
    </row>
    <row r="189" spans="1:8" s="124" customFormat="1" ht="59.25" customHeight="1">
      <c r="A189" s="127" t="s">
        <v>420</v>
      </c>
      <c r="B189" s="121" t="s">
        <v>381</v>
      </c>
      <c r="C189" s="121" t="s">
        <v>263</v>
      </c>
      <c r="D189" s="121" t="s">
        <v>326</v>
      </c>
      <c r="E189" s="121" t="s">
        <v>422</v>
      </c>
      <c r="F189" s="121"/>
      <c r="G189" s="122"/>
      <c r="H189" s="243">
        <v>158.4</v>
      </c>
    </row>
    <row r="190" spans="1:8" s="124" customFormat="1" ht="17.25" customHeight="1">
      <c r="A190" s="127" t="s">
        <v>305</v>
      </c>
      <c r="B190" s="121" t="s">
        <v>381</v>
      </c>
      <c r="C190" s="121" t="s">
        <v>263</v>
      </c>
      <c r="D190" s="121" t="s">
        <v>326</v>
      </c>
      <c r="E190" s="121" t="s">
        <v>422</v>
      </c>
      <c r="F190" s="121" t="s">
        <v>306</v>
      </c>
      <c r="G190" s="122"/>
      <c r="H190" s="243">
        <v>130.3</v>
      </c>
    </row>
    <row r="191" spans="1:8" s="124" customFormat="1" ht="17.25" customHeight="1">
      <c r="A191" s="126" t="s">
        <v>224</v>
      </c>
      <c r="B191" s="121" t="s">
        <v>381</v>
      </c>
      <c r="C191" s="121" t="s">
        <v>263</v>
      </c>
      <c r="D191" s="121" t="s">
        <v>326</v>
      </c>
      <c r="E191" s="121" t="s">
        <v>422</v>
      </c>
      <c r="F191" s="121" t="s">
        <v>306</v>
      </c>
      <c r="G191" s="122" t="s">
        <v>225</v>
      </c>
      <c r="H191" s="243">
        <v>130.3</v>
      </c>
    </row>
    <row r="192" spans="1:8" s="124" customFormat="1" ht="17.25" customHeight="1">
      <c r="A192" s="126" t="s">
        <v>396</v>
      </c>
      <c r="B192" s="121" t="s">
        <v>381</v>
      </c>
      <c r="C192" s="121" t="s">
        <v>263</v>
      </c>
      <c r="D192" s="121" t="s">
        <v>326</v>
      </c>
      <c r="E192" s="121" t="s">
        <v>422</v>
      </c>
      <c r="F192" s="121" t="s">
        <v>397</v>
      </c>
      <c r="G192" s="122"/>
      <c r="H192" s="243">
        <v>28.1</v>
      </c>
    </row>
    <row r="193" spans="1:8" s="124" customFormat="1" ht="17.25" customHeight="1">
      <c r="A193" s="68" t="s">
        <v>214</v>
      </c>
      <c r="B193" s="121" t="s">
        <v>381</v>
      </c>
      <c r="C193" s="121" t="s">
        <v>263</v>
      </c>
      <c r="D193" s="121" t="s">
        <v>326</v>
      </c>
      <c r="E193" s="121" t="s">
        <v>422</v>
      </c>
      <c r="F193" s="121" t="s">
        <v>397</v>
      </c>
      <c r="G193" s="122" t="s">
        <v>215</v>
      </c>
      <c r="H193" s="243">
        <v>28.1</v>
      </c>
    </row>
    <row r="194" spans="1:8" s="124" customFormat="1" ht="17.25" customHeight="1" hidden="1">
      <c r="A194" s="126" t="s">
        <v>396</v>
      </c>
      <c r="B194" s="121" t="s">
        <v>381</v>
      </c>
      <c r="C194" s="121" t="s">
        <v>263</v>
      </c>
      <c r="D194" s="121" t="s">
        <v>326</v>
      </c>
      <c r="E194" s="121" t="s">
        <v>422</v>
      </c>
      <c r="F194" s="121" t="s">
        <v>397</v>
      </c>
      <c r="G194" s="122"/>
      <c r="H194" s="243">
        <v>0</v>
      </c>
    </row>
    <row r="195" spans="1:8" s="124" customFormat="1" ht="17.25" customHeight="1" hidden="1">
      <c r="A195" s="68" t="s">
        <v>220</v>
      </c>
      <c r="B195" s="121" t="s">
        <v>381</v>
      </c>
      <c r="C195" s="121" t="s">
        <v>263</v>
      </c>
      <c r="D195" s="121" t="s">
        <v>326</v>
      </c>
      <c r="E195" s="121" t="s">
        <v>422</v>
      </c>
      <c r="F195" s="121" t="s">
        <v>397</v>
      </c>
      <c r="G195" s="122" t="s">
        <v>221</v>
      </c>
      <c r="H195" s="243">
        <v>0</v>
      </c>
    </row>
    <row r="196" spans="1:8" s="114" customFormat="1" ht="48" customHeight="1">
      <c r="A196" s="125" t="s">
        <v>423</v>
      </c>
      <c r="B196" s="119" t="s">
        <v>424</v>
      </c>
      <c r="C196" s="119" t="s">
        <v>299</v>
      </c>
      <c r="D196" s="119" t="s">
        <v>300</v>
      </c>
      <c r="E196" s="119" t="s">
        <v>301</v>
      </c>
      <c r="F196" s="119"/>
      <c r="G196" s="118"/>
      <c r="H196" s="242">
        <v>18463</v>
      </c>
    </row>
    <row r="197" spans="1:8" s="129" customFormat="1" ht="30" customHeight="1">
      <c r="A197" s="174" t="s">
        <v>425</v>
      </c>
      <c r="B197" s="119" t="s">
        <v>424</v>
      </c>
      <c r="C197" s="119" t="s">
        <v>258</v>
      </c>
      <c r="D197" s="119" t="s">
        <v>300</v>
      </c>
      <c r="E197" s="119" t="s">
        <v>301</v>
      </c>
      <c r="F197" s="119"/>
      <c r="G197" s="118"/>
      <c r="H197" s="242">
        <v>3695.1</v>
      </c>
    </row>
    <row r="198" spans="1:8" s="129" customFormat="1" ht="48.75" customHeight="1">
      <c r="A198" s="126" t="s">
        <v>426</v>
      </c>
      <c r="B198" s="121" t="s">
        <v>424</v>
      </c>
      <c r="C198" s="121" t="s">
        <v>258</v>
      </c>
      <c r="D198" s="121" t="s">
        <v>298</v>
      </c>
      <c r="E198" s="121" t="s">
        <v>301</v>
      </c>
      <c r="F198" s="121"/>
      <c r="G198" s="122"/>
      <c r="H198" s="243">
        <v>366.4</v>
      </c>
    </row>
    <row r="199" spans="1:8" s="129" customFormat="1" ht="57" customHeight="1">
      <c r="A199" s="126" t="s">
        <v>427</v>
      </c>
      <c r="B199" s="121" t="s">
        <v>424</v>
      </c>
      <c r="C199" s="121" t="s">
        <v>258</v>
      </c>
      <c r="D199" s="121" t="s">
        <v>298</v>
      </c>
      <c r="E199" s="121" t="s">
        <v>428</v>
      </c>
      <c r="F199" s="121"/>
      <c r="G199" s="122"/>
      <c r="H199" s="243">
        <v>366.4</v>
      </c>
    </row>
    <row r="200" spans="1:8" s="129" customFormat="1" ht="32.25" customHeight="1">
      <c r="A200" s="136" t="s">
        <v>311</v>
      </c>
      <c r="B200" s="121" t="s">
        <v>424</v>
      </c>
      <c r="C200" s="121" t="s">
        <v>258</v>
      </c>
      <c r="D200" s="121" t="s">
        <v>298</v>
      </c>
      <c r="E200" s="121" t="s">
        <v>428</v>
      </c>
      <c r="F200" s="121" t="s">
        <v>312</v>
      </c>
      <c r="G200" s="142"/>
      <c r="H200" s="243">
        <v>366.4</v>
      </c>
    </row>
    <row r="201" spans="1:8" s="129" customFormat="1" ht="17.25" customHeight="1">
      <c r="A201" s="126" t="s">
        <v>240</v>
      </c>
      <c r="B201" s="121" t="s">
        <v>424</v>
      </c>
      <c r="C201" s="121" t="s">
        <v>258</v>
      </c>
      <c r="D201" s="121" t="s">
        <v>298</v>
      </c>
      <c r="E201" s="121" t="s">
        <v>428</v>
      </c>
      <c r="F201" s="121" t="s">
        <v>312</v>
      </c>
      <c r="G201" s="122" t="s">
        <v>241</v>
      </c>
      <c r="H201" s="243">
        <v>366.4</v>
      </c>
    </row>
    <row r="202" spans="1:8" s="129" customFormat="1" ht="33" customHeight="1">
      <c r="A202" s="126" t="s">
        <v>429</v>
      </c>
      <c r="B202" s="121" t="s">
        <v>424</v>
      </c>
      <c r="C202" s="121" t="s">
        <v>258</v>
      </c>
      <c r="D202" s="121" t="s">
        <v>326</v>
      </c>
      <c r="E202" s="121" t="s">
        <v>301</v>
      </c>
      <c r="F202" s="121"/>
      <c r="G202" s="122"/>
      <c r="H202" s="243">
        <v>1306.1</v>
      </c>
    </row>
    <row r="203" spans="1:8" s="129" customFormat="1" ht="48" customHeight="1">
      <c r="A203" s="126" t="s">
        <v>430</v>
      </c>
      <c r="B203" s="121" t="s">
        <v>424</v>
      </c>
      <c r="C203" s="121" t="s">
        <v>258</v>
      </c>
      <c r="D203" s="121" t="s">
        <v>326</v>
      </c>
      <c r="E203" s="121" t="s">
        <v>431</v>
      </c>
      <c r="F203" s="142"/>
      <c r="G203" s="121"/>
      <c r="H203" s="243">
        <v>1170</v>
      </c>
    </row>
    <row r="204" spans="1:8" s="129" customFormat="1" ht="33" customHeight="1">
      <c r="A204" s="136" t="s">
        <v>311</v>
      </c>
      <c r="B204" s="121" t="s">
        <v>424</v>
      </c>
      <c r="C204" s="121" t="s">
        <v>258</v>
      </c>
      <c r="D204" s="121" t="s">
        <v>326</v>
      </c>
      <c r="E204" s="121" t="s">
        <v>431</v>
      </c>
      <c r="F204" s="121" t="s">
        <v>312</v>
      </c>
      <c r="G204" s="142"/>
      <c r="H204" s="243">
        <v>1170</v>
      </c>
    </row>
    <row r="205" spans="1:8" s="129" customFormat="1" ht="17.25" customHeight="1">
      <c r="A205" s="126" t="s">
        <v>240</v>
      </c>
      <c r="B205" s="121" t="s">
        <v>424</v>
      </c>
      <c r="C205" s="121" t="s">
        <v>258</v>
      </c>
      <c r="D205" s="121" t="s">
        <v>326</v>
      </c>
      <c r="E205" s="121" t="s">
        <v>431</v>
      </c>
      <c r="F205" s="121" t="s">
        <v>312</v>
      </c>
      <c r="G205" s="122" t="s">
        <v>241</v>
      </c>
      <c r="H205" s="243">
        <v>1170</v>
      </c>
    </row>
    <row r="206" spans="1:8" s="129" customFormat="1" ht="29.25" customHeight="1">
      <c r="A206" s="126" t="s">
        <v>432</v>
      </c>
      <c r="B206" s="121" t="s">
        <v>424</v>
      </c>
      <c r="C206" s="121" t="s">
        <v>258</v>
      </c>
      <c r="D206" s="121" t="s">
        <v>326</v>
      </c>
      <c r="E206" s="121" t="s">
        <v>433</v>
      </c>
      <c r="F206" s="121"/>
      <c r="G206" s="122"/>
      <c r="H206" s="243">
        <v>136.1</v>
      </c>
    </row>
    <row r="207" spans="1:8" s="129" customFormat="1" ht="30" customHeight="1">
      <c r="A207" s="136" t="s">
        <v>311</v>
      </c>
      <c r="B207" s="121" t="s">
        <v>424</v>
      </c>
      <c r="C207" s="121" t="s">
        <v>258</v>
      </c>
      <c r="D207" s="121" t="s">
        <v>326</v>
      </c>
      <c r="E207" s="121" t="s">
        <v>433</v>
      </c>
      <c r="F207" s="121" t="s">
        <v>312</v>
      </c>
      <c r="G207" s="142"/>
      <c r="H207" s="243">
        <v>136.1</v>
      </c>
    </row>
    <row r="208" spans="1:8" s="129" customFormat="1" ht="17.25" customHeight="1">
      <c r="A208" s="126" t="s">
        <v>240</v>
      </c>
      <c r="B208" s="121" t="s">
        <v>424</v>
      </c>
      <c r="C208" s="121" t="s">
        <v>258</v>
      </c>
      <c r="D208" s="121" t="s">
        <v>326</v>
      </c>
      <c r="E208" s="121" t="s">
        <v>433</v>
      </c>
      <c r="F208" s="121" t="s">
        <v>312</v>
      </c>
      <c r="G208" s="122" t="s">
        <v>241</v>
      </c>
      <c r="H208" s="243">
        <v>136.1</v>
      </c>
    </row>
    <row r="209" spans="1:8" s="129" customFormat="1" ht="44.25" customHeight="1">
      <c r="A209" s="127" t="s">
        <v>434</v>
      </c>
      <c r="B209" s="121" t="s">
        <v>424</v>
      </c>
      <c r="C209" s="121" t="s">
        <v>258</v>
      </c>
      <c r="D209" s="121" t="s">
        <v>365</v>
      </c>
      <c r="E209" s="121" t="s">
        <v>301</v>
      </c>
      <c r="F209" s="121"/>
      <c r="G209" s="122"/>
      <c r="H209" s="243">
        <v>2022.6</v>
      </c>
    </row>
    <row r="210" spans="1:8" s="129" customFormat="1" ht="36" customHeight="1">
      <c r="A210" s="127" t="s">
        <v>435</v>
      </c>
      <c r="B210" s="121" t="s">
        <v>424</v>
      </c>
      <c r="C210" s="121" t="s">
        <v>258</v>
      </c>
      <c r="D210" s="121" t="s">
        <v>365</v>
      </c>
      <c r="E210" s="121" t="s">
        <v>436</v>
      </c>
      <c r="F210" s="121"/>
      <c r="G210" s="122"/>
      <c r="H210" s="243">
        <v>2022.6</v>
      </c>
    </row>
    <row r="211" spans="1:8" s="129" customFormat="1" ht="17.25" customHeight="1">
      <c r="A211" s="68" t="s">
        <v>317</v>
      </c>
      <c r="B211" s="121" t="s">
        <v>424</v>
      </c>
      <c r="C211" s="121" t="s">
        <v>258</v>
      </c>
      <c r="D211" s="121" t="s">
        <v>365</v>
      </c>
      <c r="E211" s="121" t="s">
        <v>436</v>
      </c>
      <c r="F211" s="121" t="s">
        <v>306</v>
      </c>
      <c r="G211" s="122"/>
      <c r="H211" s="243">
        <v>2022.6</v>
      </c>
    </row>
    <row r="212" spans="1:8" s="129" customFormat="1" ht="17.25" customHeight="1">
      <c r="A212" s="126" t="s">
        <v>240</v>
      </c>
      <c r="B212" s="121" t="s">
        <v>424</v>
      </c>
      <c r="C212" s="121" t="s">
        <v>258</v>
      </c>
      <c r="D212" s="121" t="s">
        <v>365</v>
      </c>
      <c r="E212" s="121" t="s">
        <v>436</v>
      </c>
      <c r="F212" s="121" t="s">
        <v>306</v>
      </c>
      <c r="G212" s="122" t="s">
        <v>241</v>
      </c>
      <c r="H212" s="243">
        <v>2022.6</v>
      </c>
    </row>
    <row r="213" spans="1:8" s="129" customFormat="1" ht="17.25" customHeight="1">
      <c r="A213" s="174" t="s">
        <v>437</v>
      </c>
      <c r="B213" s="119" t="s">
        <v>424</v>
      </c>
      <c r="C213" s="119" t="s">
        <v>260</v>
      </c>
      <c r="D213" s="119" t="s">
        <v>300</v>
      </c>
      <c r="E213" s="119" t="s">
        <v>301</v>
      </c>
      <c r="F213" s="119"/>
      <c r="G213" s="118"/>
      <c r="H213" s="242">
        <v>62.8</v>
      </c>
    </row>
    <row r="214" spans="1:8" s="124" customFormat="1" ht="30" customHeight="1">
      <c r="A214" s="126" t="s">
        <v>438</v>
      </c>
      <c r="B214" s="121" t="s">
        <v>424</v>
      </c>
      <c r="C214" s="121" t="s">
        <v>260</v>
      </c>
      <c r="D214" s="121" t="s">
        <v>298</v>
      </c>
      <c r="E214" s="121" t="s">
        <v>301</v>
      </c>
      <c r="F214" s="121"/>
      <c r="G214" s="122"/>
      <c r="H214" s="243">
        <v>62.8</v>
      </c>
    </row>
    <row r="215" spans="1:8" s="124" customFormat="1" ht="33" customHeight="1">
      <c r="A215" s="126" t="s">
        <v>439</v>
      </c>
      <c r="B215" s="121" t="s">
        <v>424</v>
      </c>
      <c r="C215" s="121" t="s">
        <v>260</v>
      </c>
      <c r="D215" s="121" t="s">
        <v>298</v>
      </c>
      <c r="E215" s="121" t="s">
        <v>440</v>
      </c>
      <c r="F215" s="121"/>
      <c r="G215" s="122"/>
      <c r="H215" s="243">
        <v>62.8</v>
      </c>
    </row>
    <row r="216" spans="1:8" s="124" customFormat="1" ht="17.25" customHeight="1">
      <c r="A216" s="126" t="s">
        <v>396</v>
      </c>
      <c r="B216" s="121" t="s">
        <v>424</v>
      </c>
      <c r="C216" s="121" t="s">
        <v>260</v>
      </c>
      <c r="D216" s="121" t="s">
        <v>298</v>
      </c>
      <c r="E216" s="121" t="s">
        <v>440</v>
      </c>
      <c r="F216" s="121" t="s">
        <v>397</v>
      </c>
      <c r="G216" s="122"/>
      <c r="H216" s="243">
        <v>62.8</v>
      </c>
    </row>
    <row r="217" spans="1:8" s="124" customFormat="1" ht="17.25" customHeight="1">
      <c r="A217" s="126" t="s">
        <v>240</v>
      </c>
      <c r="B217" s="121" t="s">
        <v>424</v>
      </c>
      <c r="C217" s="121" t="s">
        <v>260</v>
      </c>
      <c r="D217" s="121" t="s">
        <v>298</v>
      </c>
      <c r="E217" s="121" t="s">
        <v>440</v>
      </c>
      <c r="F217" s="121" t="s">
        <v>397</v>
      </c>
      <c r="G217" s="122" t="s">
        <v>241</v>
      </c>
      <c r="H217" s="243">
        <v>62.8</v>
      </c>
    </row>
    <row r="218" spans="1:8" s="129" customFormat="1" ht="45" customHeight="1">
      <c r="A218" s="174" t="s">
        <v>441</v>
      </c>
      <c r="B218" s="119" t="s">
        <v>424</v>
      </c>
      <c r="C218" s="119" t="s">
        <v>262</v>
      </c>
      <c r="D218" s="119" t="s">
        <v>300</v>
      </c>
      <c r="E218" s="119" t="s">
        <v>301</v>
      </c>
      <c r="F218" s="119"/>
      <c r="G218" s="118"/>
      <c r="H218" s="242">
        <v>20.9</v>
      </c>
    </row>
    <row r="219" spans="1:8" s="124" customFormat="1" ht="57" customHeight="1">
      <c r="A219" s="126" t="s">
        <v>442</v>
      </c>
      <c r="B219" s="121" t="s">
        <v>424</v>
      </c>
      <c r="C219" s="121" t="s">
        <v>262</v>
      </c>
      <c r="D219" s="121" t="s">
        <v>298</v>
      </c>
      <c r="E219" s="121" t="s">
        <v>301</v>
      </c>
      <c r="F219" s="121"/>
      <c r="G219" s="122"/>
      <c r="H219" s="243">
        <v>20.9</v>
      </c>
    </row>
    <row r="220" spans="1:8" s="124" customFormat="1" ht="48" customHeight="1">
      <c r="A220" s="126" t="s">
        <v>443</v>
      </c>
      <c r="B220" s="121" t="s">
        <v>424</v>
      </c>
      <c r="C220" s="121" t="s">
        <v>262</v>
      </c>
      <c r="D220" s="121" t="s">
        <v>298</v>
      </c>
      <c r="E220" s="121" t="s">
        <v>444</v>
      </c>
      <c r="F220" s="121"/>
      <c r="G220" s="122"/>
      <c r="H220" s="243">
        <v>20.9</v>
      </c>
    </row>
    <row r="221" spans="1:8" s="124" customFormat="1" ht="15" customHeight="1">
      <c r="A221" s="126" t="s">
        <v>396</v>
      </c>
      <c r="B221" s="121" t="s">
        <v>424</v>
      </c>
      <c r="C221" s="121" t="s">
        <v>262</v>
      </c>
      <c r="D221" s="121" t="s">
        <v>298</v>
      </c>
      <c r="E221" s="121" t="s">
        <v>444</v>
      </c>
      <c r="F221" s="121" t="s">
        <v>397</v>
      </c>
      <c r="G221" s="122"/>
      <c r="H221" s="243">
        <v>20.9</v>
      </c>
    </row>
    <row r="222" spans="1:8" s="124" customFormat="1" ht="17.25" customHeight="1">
      <c r="A222" s="126" t="s">
        <v>240</v>
      </c>
      <c r="B222" s="121" t="s">
        <v>424</v>
      </c>
      <c r="C222" s="121" t="s">
        <v>262</v>
      </c>
      <c r="D222" s="121" t="s">
        <v>298</v>
      </c>
      <c r="E222" s="121" t="s">
        <v>444</v>
      </c>
      <c r="F222" s="121" t="s">
        <v>397</v>
      </c>
      <c r="G222" s="122" t="s">
        <v>241</v>
      </c>
      <c r="H222" s="243">
        <v>20.9</v>
      </c>
    </row>
    <row r="223" spans="1:8" s="129" customFormat="1" ht="33.75" customHeight="1">
      <c r="A223" s="174" t="s">
        <v>445</v>
      </c>
      <c r="B223" s="119" t="s">
        <v>424</v>
      </c>
      <c r="C223" s="119" t="s">
        <v>263</v>
      </c>
      <c r="D223" s="119" t="s">
        <v>300</v>
      </c>
      <c r="E223" s="119" t="s">
        <v>301</v>
      </c>
      <c r="F223" s="119"/>
      <c r="G223" s="118"/>
      <c r="H223" s="242">
        <v>14684.199999999999</v>
      </c>
    </row>
    <row r="224" spans="1:8" s="124" customFormat="1" ht="28.5" customHeight="1">
      <c r="A224" s="6" t="s">
        <v>446</v>
      </c>
      <c r="B224" s="121" t="s">
        <v>424</v>
      </c>
      <c r="C224" s="121" t="s">
        <v>263</v>
      </c>
      <c r="D224" s="121" t="s">
        <v>298</v>
      </c>
      <c r="E224" s="121" t="s">
        <v>301</v>
      </c>
      <c r="F224" s="121"/>
      <c r="G224" s="122"/>
      <c r="H224" s="243">
        <v>14684.199999999999</v>
      </c>
    </row>
    <row r="225" spans="1:8" s="124" customFormat="1" ht="32.25" customHeight="1" hidden="1">
      <c r="A225" s="127" t="s">
        <v>285</v>
      </c>
      <c r="B225" s="137" t="s">
        <v>424</v>
      </c>
      <c r="C225" s="137" t="s">
        <v>263</v>
      </c>
      <c r="D225" s="137" t="s">
        <v>298</v>
      </c>
      <c r="E225" s="137" t="s">
        <v>447</v>
      </c>
      <c r="F225" s="137"/>
      <c r="G225" s="122"/>
      <c r="H225" s="243">
        <v>0</v>
      </c>
    </row>
    <row r="226" spans="1:8" s="124" customFormat="1" ht="17.25" customHeight="1" hidden="1">
      <c r="A226" s="127" t="s">
        <v>305</v>
      </c>
      <c r="B226" s="137" t="s">
        <v>424</v>
      </c>
      <c r="C226" s="137" t="s">
        <v>263</v>
      </c>
      <c r="D226" s="137" t="s">
        <v>298</v>
      </c>
      <c r="E226" s="137" t="s">
        <v>447</v>
      </c>
      <c r="F226" s="137" t="s">
        <v>306</v>
      </c>
      <c r="G226" s="122"/>
      <c r="H226" s="243">
        <v>0</v>
      </c>
    </row>
    <row r="227" spans="1:8" s="124" customFormat="1" ht="17.25" customHeight="1" hidden="1">
      <c r="A227" s="126" t="s">
        <v>240</v>
      </c>
      <c r="B227" s="137" t="s">
        <v>424</v>
      </c>
      <c r="C227" s="137" t="s">
        <v>263</v>
      </c>
      <c r="D227" s="137" t="s">
        <v>298</v>
      </c>
      <c r="E227" s="137" t="s">
        <v>447</v>
      </c>
      <c r="F227" s="137" t="s">
        <v>306</v>
      </c>
      <c r="G227" s="122" t="s">
        <v>241</v>
      </c>
      <c r="H227" s="243">
        <v>0</v>
      </c>
    </row>
    <row r="228" spans="1:8" s="124" customFormat="1" ht="33" customHeight="1">
      <c r="A228" s="126" t="s">
        <v>448</v>
      </c>
      <c r="B228" s="121" t="s">
        <v>424</v>
      </c>
      <c r="C228" s="121" t="s">
        <v>263</v>
      </c>
      <c r="D228" s="121" t="s">
        <v>298</v>
      </c>
      <c r="E228" s="121" t="s">
        <v>449</v>
      </c>
      <c r="F228" s="121"/>
      <c r="G228" s="122"/>
      <c r="H228" s="243">
        <v>11000</v>
      </c>
    </row>
    <row r="229" spans="1:8" s="124" customFormat="1" ht="17.25" customHeight="1">
      <c r="A229" s="126" t="s">
        <v>396</v>
      </c>
      <c r="B229" s="121" t="s">
        <v>424</v>
      </c>
      <c r="C229" s="121" t="s">
        <v>263</v>
      </c>
      <c r="D229" s="121" t="s">
        <v>298</v>
      </c>
      <c r="E229" s="121" t="s">
        <v>449</v>
      </c>
      <c r="F229" s="121" t="s">
        <v>397</v>
      </c>
      <c r="G229" s="122"/>
      <c r="H229" s="243">
        <v>11000</v>
      </c>
    </row>
    <row r="230" spans="1:8" s="124" customFormat="1" ht="17.25" customHeight="1">
      <c r="A230" s="139" t="s">
        <v>212</v>
      </c>
      <c r="B230" s="121" t="s">
        <v>424</v>
      </c>
      <c r="C230" s="121" t="s">
        <v>263</v>
      </c>
      <c r="D230" s="121" t="s">
        <v>298</v>
      </c>
      <c r="E230" s="121" t="s">
        <v>449</v>
      </c>
      <c r="F230" s="121" t="s">
        <v>397</v>
      </c>
      <c r="G230" s="122" t="s">
        <v>213</v>
      </c>
      <c r="H230" s="243">
        <v>11000</v>
      </c>
    </row>
    <row r="231" spans="1:8" s="124" customFormat="1" ht="30" customHeight="1">
      <c r="A231" s="126" t="s">
        <v>448</v>
      </c>
      <c r="B231" s="121" t="s">
        <v>424</v>
      </c>
      <c r="C231" s="121" t="s">
        <v>263</v>
      </c>
      <c r="D231" s="121" t="s">
        <v>298</v>
      </c>
      <c r="E231" s="121" t="s">
        <v>450</v>
      </c>
      <c r="F231" s="121"/>
      <c r="G231" s="122"/>
      <c r="H231" s="243">
        <v>230</v>
      </c>
    </row>
    <row r="232" spans="1:8" s="124" customFormat="1" ht="17.25" customHeight="1">
      <c r="A232" s="126" t="s">
        <v>396</v>
      </c>
      <c r="B232" s="121" t="s">
        <v>424</v>
      </c>
      <c r="C232" s="121" t="s">
        <v>263</v>
      </c>
      <c r="D232" s="121" t="s">
        <v>298</v>
      </c>
      <c r="E232" s="121" t="s">
        <v>450</v>
      </c>
      <c r="F232" s="121" t="s">
        <v>397</v>
      </c>
      <c r="G232" s="122"/>
      <c r="H232" s="243">
        <v>230</v>
      </c>
    </row>
    <row r="233" spans="1:8" s="124" customFormat="1" ht="17.25" customHeight="1">
      <c r="A233" s="139" t="s">
        <v>212</v>
      </c>
      <c r="B233" s="121" t="s">
        <v>424</v>
      </c>
      <c r="C233" s="121" t="s">
        <v>263</v>
      </c>
      <c r="D233" s="121" t="s">
        <v>298</v>
      </c>
      <c r="E233" s="121" t="s">
        <v>450</v>
      </c>
      <c r="F233" s="121" t="s">
        <v>397</v>
      </c>
      <c r="G233" s="122" t="s">
        <v>213</v>
      </c>
      <c r="H233" s="243">
        <v>230</v>
      </c>
    </row>
    <row r="234" spans="1:8" s="124" customFormat="1" ht="16.5" customHeight="1" hidden="1">
      <c r="A234" s="207" t="s">
        <v>1025</v>
      </c>
      <c r="B234" s="121" t="s">
        <v>424</v>
      </c>
      <c r="C234" s="121" t="s">
        <v>263</v>
      </c>
      <c r="D234" s="121" t="s">
        <v>298</v>
      </c>
      <c r="E234" s="121" t="s">
        <v>324</v>
      </c>
      <c r="F234" s="121"/>
      <c r="G234" s="122"/>
      <c r="H234" s="243">
        <v>0</v>
      </c>
    </row>
    <row r="235" spans="1:8" s="124" customFormat="1" ht="17.25" customHeight="1" hidden="1">
      <c r="A235" s="120" t="s">
        <v>317</v>
      </c>
      <c r="B235" s="121" t="s">
        <v>424</v>
      </c>
      <c r="C235" s="121" t="s">
        <v>263</v>
      </c>
      <c r="D235" s="121" t="s">
        <v>298</v>
      </c>
      <c r="E235" s="121" t="s">
        <v>324</v>
      </c>
      <c r="F235" s="121" t="s">
        <v>306</v>
      </c>
      <c r="G235" s="122"/>
      <c r="H235" s="243">
        <v>0</v>
      </c>
    </row>
    <row r="236" spans="1:8" s="124" customFormat="1" ht="17.25" customHeight="1" hidden="1">
      <c r="A236" s="143" t="s">
        <v>242</v>
      </c>
      <c r="B236" s="121" t="s">
        <v>424</v>
      </c>
      <c r="C236" s="121" t="s">
        <v>263</v>
      </c>
      <c r="D236" s="121" t="s">
        <v>298</v>
      </c>
      <c r="E236" s="121" t="s">
        <v>324</v>
      </c>
      <c r="F236" s="121" t="s">
        <v>306</v>
      </c>
      <c r="G236" s="121" t="s">
        <v>243</v>
      </c>
      <c r="H236" s="244">
        <v>0</v>
      </c>
    </row>
    <row r="237" spans="1:8" s="124" customFormat="1" ht="45" customHeight="1">
      <c r="A237" s="213" t="s">
        <v>1062</v>
      </c>
      <c r="B237" s="121" t="s">
        <v>424</v>
      </c>
      <c r="C237" s="121" t="s">
        <v>263</v>
      </c>
      <c r="D237" s="121" t="s">
        <v>298</v>
      </c>
      <c r="E237" s="121" t="s">
        <v>1061</v>
      </c>
      <c r="F237" s="121"/>
      <c r="G237" s="121"/>
      <c r="H237" s="244">
        <v>778.9</v>
      </c>
    </row>
    <row r="238" spans="1:8" s="124" customFormat="1" ht="17.25" customHeight="1">
      <c r="A238" s="213" t="s">
        <v>317</v>
      </c>
      <c r="B238" s="121" t="s">
        <v>424</v>
      </c>
      <c r="C238" s="121" t="s">
        <v>263</v>
      </c>
      <c r="D238" s="121" t="s">
        <v>298</v>
      </c>
      <c r="E238" s="121" t="s">
        <v>1061</v>
      </c>
      <c r="F238" s="121" t="s">
        <v>306</v>
      </c>
      <c r="G238" s="121"/>
      <c r="H238" s="244">
        <v>778.9</v>
      </c>
    </row>
    <row r="239" spans="1:8" s="124" customFormat="1" ht="17.25" customHeight="1">
      <c r="A239" s="143" t="s">
        <v>242</v>
      </c>
      <c r="B239" s="121" t="s">
        <v>424</v>
      </c>
      <c r="C239" s="121" t="s">
        <v>263</v>
      </c>
      <c r="D239" s="121" t="s">
        <v>298</v>
      </c>
      <c r="E239" s="121" t="s">
        <v>1061</v>
      </c>
      <c r="F239" s="121" t="s">
        <v>306</v>
      </c>
      <c r="G239" s="121" t="s">
        <v>243</v>
      </c>
      <c r="H239" s="244">
        <v>778.9</v>
      </c>
    </row>
    <row r="240" spans="1:8" s="124" customFormat="1" ht="30" customHeight="1">
      <c r="A240" s="127" t="s">
        <v>451</v>
      </c>
      <c r="B240" s="121" t="s">
        <v>424</v>
      </c>
      <c r="C240" s="121" t="s">
        <v>263</v>
      </c>
      <c r="D240" s="121" t="s">
        <v>298</v>
      </c>
      <c r="E240" s="121" t="s">
        <v>452</v>
      </c>
      <c r="F240" s="121"/>
      <c r="G240" s="122"/>
      <c r="H240" s="243">
        <v>2675.3</v>
      </c>
    </row>
    <row r="241" spans="1:8" s="124" customFormat="1" ht="17.25" customHeight="1">
      <c r="A241" s="120" t="s">
        <v>317</v>
      </c>
      <c r="B241" s="121" t="s">
        <v>424</v>
      </c>
      <c r="C241" s="121" t="s">
        <v>263</v>
      </c>
      <c r="D241" s="121" t="s">
        <v>298</v>
      </c>
      <c r="E241" s="121" t="s">
        <v>452</v>
      </c>
      <c r="F241" s="121" t="s">
        <v>306</v>
      </c>
      <c r="G241" s="122"/>
      <c r="H241" s="243">
        <v>2675.3</v>
      </c>
    </row>
    <row r="242" spans="1:8" s="124" customFormat="1" ht="17.25" customHeight="1">
      <c r="A242" s="143" t="s">
        <v>242</v>
      </c>
      <c r="B242" s="121" t="s">
        <v>424</v>
      </c>
      <c r="C242" s="121" t="s">
        <v>263</v>
      </c>
      <c r="D242" s="121" t="s">
        <v>298</v>
      </c>
      <c r="E242" s="121" t="s">
        <v>452</v>
      </c>
      <c r="F242" s="121" t="s">
        <v>306</v>
      </c>
      <c r="G242" s="122" t="s">
        <v>243</v>
      </c>
      <c r="H242" s="243">
        <v>2675.3</v>
      </c>
    </row>
    <row r="243" spans="1:9" s="129" customFormat="1" ht="42.75" customHeight="1">
      <c r="A243" s="125" t="s">
        <v>453</v>
      </c>
      <c r="B243" s="119" t="s">
        <v>454</v>
      </c>
      <c r="C243" s="119" t="s">
        <v>299</v>
      </c>
      <c r="D243" s="119" t="s">
        <v>300</v>
      </c>
      <c r="E243" s="119" t="s">
        <v>301</v>
      </c>
      <c r="F243" s="119"/>
      <c r="G243" s="118"/>
      <c r="H243" s="242">
        <v>1621529.9000000001</v>
      </c>
      <c r="I243" s="124"/>
    </row>
    <row r="244" spans="1:8" s="129" customFormat="1" ht="36.75" customHeight="1">
      <c r="A244" s="174" t="s">
        <v>267</v>
      </c>
      <c r="B244" s="119" t="s">
        <v>454</v>
      </c>
      <c r="C244" s="119" t="s">
        <v>258</v>
      </c>
      <c r="D244" s="119" t="s">
        <v>300</v>
      </c>
      <c r="E244" s="119" t="s">
        <v>301</v>
      </c>
      <c r="F244" s="119"/>
      <c r="G244" s="118"/>
      <c r="H244" s="242">
        <v>657420.3999999999</v>
      </c>
    </row>
    <row r="245" spans="1:8" s="4" customFormat="1" ht="33" customHeight="1">
      <c r="A245" s="136" t="s">
        <v>455</v>
      </c>
      <c r="B245" s="121" t="s">
        <v>454</v>
      </c>
      <c r="C245" s="144">
        <v>1</v>
      </c>
      <c r="D245" s="121" t="s">
        <v>298</v>
      </c>
      <c r="E245" s="122" t="s">
        <v>301</v>
      </c>
      <c r="F245" s="144"/>
      <c r="G245" s="122"/>
      <c r="H245" s="243">
        <v>611945.1</v>
      </c>
    </row>
    <row r="246" spans="1:8" s="4" customFormat="1" ht="27" customHeight="1">
      <c r="A246" s="136" t="s">
        <v>394</v>
      </c>
      <c r="B246" s="121" t="s">
        <v>454</v>
      </c>
      <c r="C246" s="144">
        <v>1</v>
      </c>
      <c r="D246" s="121" t="s">
        <v>298</v>
      </c>
      <c r="E246" s="122" t="s">
        <v>395</v>
      </c>
      <c r="F246" s="144"/>
      <c r="G246" s="122"/>
      <c r="H246" s="243">
        <v>140953.2</v>
      </c>
    </row>
    <row r="247" spans="1:8" s="4" customFormat="1" ht="17.25" customHeight="1">
      <c r="A247" s="136" t="s">
        <v>396</v>
      </c>
      <c r="B247" s="121" t="s">
        <v>454</v>
      </c>
      <c r="C247" s="144">
        <v>1</v>
      </c>
      <c r="D247" s="121" t="s">
        <v>298</v>
      </c>
      <c r="E247" s="122" t="s">
        <v>395</v>
      </c>
      <c r="F247" s="144">
        <v>610</v>
      </c>
      <c r="G247" s="122"/>
      <c r="H247" s="243">
        <v>140953.2</v>
      </c>
    </row>
    <row r="248" spans="1:8" s="4" customFormat="1" ht="17.25" customHeight="1">
      <c r="A248" s="136" t="s">
        <v>210</v>
      </c>
      <c r="B248" s="121" t="s">
        <v>454</v>
      </c>
      <c r="C248" s="144">
        <v>1</v>
      </c>
      <c r="D248" s="121" t="s">
        <v>298</v>
      </c>
      <c r="E248" s="122" t="s">
        <v>395</v>
      </c>
      <c r="F248" s="144">
        <v>610</v>
      </c>
      <c r="G248" s="122" t="s">
        <v>211</v>
      </c>
      <c r="H248" s="243">
        <v>140953.2</v>
      </c>
    </row>
    <row r="249" spans="1:8" ht="101.25" customHeight="1">
      <c r="A249" s="139" t="s">
        <v>456</v>
      </c>
      <c r="B249" s="121" t="s">
        <v>454</v>
      </c>
      <c r="C249" s="144">
        <v>1</v>
      </c>
      <c r="D249" s="121" t="s">
        <v>298</v>
      </c>
      <c r="E249" s="134" t="s">
        <v>457</v>
      </c>
      <c r="F249" s="121" t="s">
        <v>458</v>
      </c>
      <c r="G249" s="122" t="s">
        <v>458</v>
      </c>
      <c r="H249" s="243">
        <v>470991.89999999997</v>
      </c>
    </row>
    <row r="250" spans="1:8" ht="17.25" customHeight="1">
      <c r="A250" s="139" t="s">
        <v>396</v>
      </c>
      <c r="B250" s="121" t="s">
        <v>454</v>
      </c>
      <c r="C250" s="144">
        <v>1</v>
      </c>
      <c r="D250" s="121" t="s">
        <v>298</v>
      </c>
      <c r="E250" s="134" t="s">
        <v>457</v>
      </c>
      <c r="F250" s="121" t="s">
        <v>397</v>
      </c>
      <c r="G250" s="122" t="s">
        <v>458</v>
      </c>
      <c r="H250" s="243">
        <v>470991.89999999997</v>
      </c>
    </row>
    <row r="251" spans="1:8" ht="17.25" customHeight="1">
      <c r="A251" s="139" t="s">
        <v>210</v>
      </c>
      <c r="B251" s="121" t="s">
        <v>454</v>
      </c>
      <c r="C251" s="144">
        <v>1</v>
      </c>
      <c r="D251" s="121" t="s">
        <v>298</v>
      </c>
      <c r="E251" s="134" t="s">
        <v>457</v>
      </c>
      <c r="F251" s="121" t="s">
        <v>397</v>
      </c>
      <c r="G251" s="122" t="s">
        <v>211</v>
      </c>
      <c r="H251" s="243">
        <v>470991.89999999997</v>
      </c>
    </row>
    <row r="252" spans="1:8" ht="28.5" customHeight="1" hidden="1">
      <c r="A252" s="132" t="s">
        <v>459</v>
      </c>
      <c r="B252" s="121" t="s">
        <v>454</v>
      </c>
      <c r="C252" s="144">
        <v>1</v>
      </c>
      <c r="D252" s="121" t="s">
        <v>298</v>
      </c>
      <c r="E252" s="134" t="s">
        <v>460</v>
      </c>
      <c r="F252" s="121"/>
      <c r="G252" s="122"/>
      <c r="H252" s="243">
        <v>0</v>
      </c>
    </row>
    <row r="253" spans="1:8" ht="17.25" customHeight="1" hidden="1">
      <c r="A253" s="132" t="s">
        <v>396</v>
      </c>
      <c r="B253" s="121" t="s">
        <v>454</v>
      </c>
      <c r="C253" s="144">
        <v>1</v>
      </c>
      <c r="D253" s="121" t="s">
        <v>298</v>
      </c>
      <c r="E253" s="134" t="s">
        <v>460</v>
      </c>
      <c r="F253" s="121" t="s">
        <v>397</v>
      </c>
      <c r="G253" s="122"/>
      <c r="H253" s="243">
        <v>0</v>
      </c>
    </row>
    <row r="254" spans="1:8" ht="17.25" customHeight="1" hidden="1">
      <c r="A254" s="139" t="s">
        <v>210</v>
      </c>
      <c r="B254" s="121" t="s">
        <v>454</v>
      </c>
      <c r="C254" s="144">
        <v>1</v>
      </c>
      <c r="D254" s="121" t="s">
        <v>298</v>
      </c>
      <c r="E254" s="134" t="s">
        <v>460</v>
      </c>
      <c r="F254" s="121" t="s">
        <v>397</v>
      </c>
      <c r="G254" s="122" t="s">
        <v>211</v>
      </c>
      <c r="H254" s="243">
        <v>0</v>
      </c>
    </row>
    <row r="255" spans="1:8" s="4" customFormat="1" ht="31.5" customHeight="1">
      <c r="A255" s="136" t="s">
        <v>461</v>
      </c>
      <c r="B255" s="121" t="s">
        <v>454</v>
      </c>
      <c r="C255" s="144">
        <v>1</v>
      </c>
      <c r="D255" s="121" t="s">
        <v>326</v>
      </c>
      <c r="E255" s="122" t="s">
        <v>301</v>
      </c>
      <c r="F255" s="144"/>
      <c r="G255" s="122"/>
      <c r="H255" s="243">
        <v>22227.100000000002</v>
      </c>
    </row>
    <row r="256" spans="1:8" s="4" customFormat="1" ht="29.25" customHeight="1" hidden="1">
      <c r="A256" s="132" t="s">
        <v>462</v>
      </c>
      <c r="B256" s="121" t="s">
        <v>454</v>
      </c>
      <c r="C256" s="144">
        <v>1</v>
      </c>
      <c r="D256" s="121" t="s">
        <v>326</v>
      </c>
      <c r="E256" s="122" t="s">
        <v>463</v>
      </c>
      <c r="F256" s="144"/>
      <c r="G256" s="122"/>
      <c r="H256" s="243">
        <v>0</v>
      </c>
    </row>
    <row r="257" spans="1:8" s="4" customFormat="1" ht="27.75" customHeight="1" hidden="1">
      <c r="A257" s="132" t="s">
        <v>396</v>
      </c>
      <c r="B257" s="121" t="s">
        <v>454</v>
      </c>
      <c r="C257" s="144">
        <v>1</v>
      </c>
      <c r="D257" s="121" t="s">
        <v>326</v>
      </c>
      <c r="E257" s="122" t="s">
        <v>463</v>
      </c>
      <c r="F257" s="144">
        <v>610</v>
      </c>
      <c r="G257" s="122"/>
      <c r="H257" s="243">
        <v>0</v>
      </c>
    </row>
    <row r="258" spans="1:8" s="4" customFormat="1" ht="29.25" customHeight="1" hidden="1">
      <c r="A258" s="139" t="s">
        <v>210</v>
      </c>
      <c r="B258" s="121" t="s">
        <v>454</v>
      </c>
      <c r="C258" s="144">
        <v>1</v>
      </c>
      <c r="D258" s="121" t="s">
        <v>326</v>
      </c>
      <c r="E258" s="122" t="s">
        <v>463</v>
      </c>
      <c r="F258" s="144">
        <v>610</v>
      </c>
      <c r="G258" s="122" t="s">
        <v>211</v>
      </c>
      <c r="H258" s="243">
        <v>0</v>
      </c>
    </row>
    <row r="259" spans="1:8" s="129" customFormat="1" ht="48.75" customHeight="1">
      <c r="A259" s="139" t="s">
        <v>464</v>
      </c>
      <c r="B259" s="121" t="s">
        <v>454</v>
      </c>
      <c r="C259" s="144">
        <v>1</v>
      </c>
      <c r="D259" s="121" t="s">
        <v>326</v>
      </c>
      <c r="E259" s="134" t="s">
        <v>465</v>
      </c>
      <c r="F259" s="121" t="s">
        <v>458</v>
      </c>
      <c r="G259" s="122" t="s">
        <v>458</v>
      </c>
      <c r="H259" s="243">
        <v>22227.100000000002</v>
      </c>
    </row>
    <row r="260" spans="1:8" ht="30.75" customHeight="1">
      <c r="A260" s="139" t="s">
        <v>352</v>
      </c>
      <c r="B260" s="121" t="s">
        <v>454</v>
      </c>
      <c r="C260" s="144">
        <v>1</v>
      </c>
      <c r="D260" s="121" t="s">
        <v>326</v>
      </c>
      <c r="E260" s="134" t="s">
        <v>465</v>
      </c>
      <c r="F260" s="121" t="s">
        <v>156</v>
      </c>
      <c r="G260" s="122"/>
      <c r="H260" s="243">
        <v>681.5999999999999</v>
      </c>
    </row>
    <row r="261" spans="1:8" ht="17.25" customHeight="1">
      <c r="A261" s="139" t="s">
        <v>220</v>
      </c>
      <c r="B261" s="121" t="s">
        <v>454</v>
      </c>
      <c r="C261" s="144">
        <v>1</v>
      </c>
      <c r="D261" s="121" t="s">
        <v>326</v>
      </c>
      <c r="E261" s="134" t="s">
        <v>465</v>
      </c>
      <c r="F261" s="121" t="s">
        <v>156</v>
      </c>
      <c r="G261" s="122" t="s">
        <v>221</v>
      </c>
      <c r="H261" s="243">
        <v>681.5999999999999</v>
      </c>
    </row>
    <row r="262" spans="1:8" ht="28.5" customHeight="1">
      <c r="A262" s="136" t="s">
        <v>311</v>
      </c>
      <c r="B262" s="121" t="s">
        <v>454</v>
      </c>
      <c r="C262" s="144">
        <v>1</v>
      </c>
      <c r="D262" s="121" t="s">
        <v>326</v>
      </c>
      <c r="E262" s="134" t="s">
        <v>465</v>
      </c>
      <c r="F262" s="121" t="s">
        <v>312</v>
      </c>
      <c r="G262" s="122"/>
      <c r="H262" s="243">
        <v>127.2</v>
      </c>
    </row>
    <row r="263" spans="1:8" s="4" customFormat="1" ht="17.25" customHeight="1">
      <c r="A263" s="136" t="s">
        <v>220</v>
      </c>
      <c r="B263" s="121" t="s">
        <v>454</v>
      </c>
      <c r="C263" s="144">
        <v>1</v>
      </c>
      <c r="D263" s="121" t="s">
        <v>326</v>
      </c>
      <c r="E263" s="134" t="s">
        <v>465</v>
      </c>
      <c r="F263" s="137" t="s">
        <v>312</v>
      </c>
      <c r="G263" s="122" t="s">
        <v>221</v>
      </c>
      <c r="H263" s="243">
        <v>127.2</v>
      </c>
    </row>
    <row r="264" spans="1:8" ht="20.25" customHeight="1">
      <c r="A264" s="139" t="s">
        <v>357</v>
      </c>
      <c r="B264" s="121" t="s">
        <v>454</v>
      </c>
      <c r="C264" s="144">
        <v>1</v>
      </c>
      <c r="D264" s="121" t="s">
        <v>326</v>
      </c>
      <c r="E264" s="134" t="s">
        <v>465</v>
      </c>
      <c r="F264" s="121" t="s">
        <v>358</v>
      </c>
      <c r="G264" s="122" t="s">
        <v>458</v>
      </c>
      <c r="H264" s="243">
        <v>21418.300000000003</v>
      </c>
    </row>
    <row r="265" spans="1:8" ht="17.25" customHeight="1">
      <c r="A265" s="139" t="s">
        <v>234</v>
      </c>
      <c r="B265" s="121" t="s">
        <v>454</v>
      </c>
      <c r="C265" s="144">
        <v>1</v>
      </c>
      <c r="D265" s="121" t="s">
        <v>326</v>
      </c>
      <c r="E265" s="134" t="s">
        <v>465</v>
      </c>
      <c r="F265" s="121" t="s">
        <v>358</v>
      </c>
      <c r="G265" s="122" t="s">
        <v>235</v>
      </c>
      <c r="H265" s="243">
        <v>21418.300000000003</v>
      </c>
    </row>
    <row r="266" spans="1:8" s="4" customFormat="1" ht="30" customHeight="1">
      <c r="A266" s="136" t="s">
        <v>466</v>
      </c>
      <c r="B266" s="121" t="s">
        <v>454</v>
      </c>
      <c r="C266" s="144">
        <v>1</v>
      </c>
      <c r="D266" s="121" t="s">
        <v>365</v>
      </c>
      <c r="E266" s="122" t="s">
        <v>301</v>
      </c>
      <c r="F266" s="144"/>
      <c r="G266" s="122"/>
      <c r="H266" s="243">
        <v>23248.199999999997</v>
      </c>
    </row>
    <row r="267" spans="1:8" s="4" customFormat="1" ht="17.25" customHeight="1">
      <c r="A267" s="127" t="s">
        <v>467</v>
      </c>
      <c r="B267" s="121" t="s">
        <v>454</v>
      </c>
      <c r="C267" s="144">
        <v>1</v>
      </c>
      <c r="D267" s="121" t="s">
        <v>365</v>
      </c>
      <c r="E267" s="122" t="s">
        <v>410</v>
      </c>
      <c r="F267" s="144"/>
      <c r="G267" s="122"/>
      <c r="H267" s="243">
        <v>13677.4</v>
      </c>
    </row>
    <row r="268" spans="1:8" s="4" customFormat="1" ht="17.25" customHeight="1">
      <c r="A268" s="132" t="s">
        <v>396</v>
      </c>
      <c r="B268" s="121" t="s">
        <v>454</v>
      </c>
      <c r="C268" s="144">
        <v>1</v>
      </c>
      <c r="D268" s="121" t="s">
        <v>365</v>
      </c>
      <c r="E268" s="122" t="s">
        <v>410</v>
      </c>
      <c r="F268" s="144">
        <v>610</v>
      </c>
      <c r="G268" s="122"/>
      <c r="H268" s="243">
        <v>13677.4</v>
      </c>
    </row>
    <row r="269" spans="1:8" s="4" customFormat="1" ht="17.25" customHeight="1">
      <c r="A269" s="139" t="s">
        <v>210</v>
      </c>
      <c r="B269" s="121" t="s">
        <v>454</v>
      </c>
      <c r="C269" s="144">
        <v>1</v>
      </c>
      <c r="D269" s="121" t="s">
        <v>365</v>
      </c>
      <c r="E269" s="122" t="s">
        <v>410</v>
      </c>
      <c r="F269" s="144">
        <v>610</v>
      </c>
      <c r="G269" s="122" t="s">
        <v>211</v>
      </c>
      <c r="H269" s="243">
        <v>13677.4</v>
      </c>
    </row>
    <row r="270" spans="1:8" ht="27" customHeight="1">
      <c r="A270" s="136" t="s">
        <v>468</v>
      </c>
      <c r="B270" s="121" t="s">
        <v>454</v>
      </c>
      <c r="C270" s="144">
        <v>1</v>
      </c>
      <c r="D270" s="121" t="s">
        <v>365</v>
      </c>
      <c r="E270" s="121" t="s">
        <v>469</v>
      </c>
      <c r="F270" s="121"/>
      <c r="G270" s="122"/>
      <c r="H270" s="243">
        <v>2329.2</v>
      </c>
    </row>
    <row r="271" spans="1:8" ht="17.25" customHeight="1">
      <c r="A271" s="68" t="s">
        <v>396</v>
      </c>
      <c r="B271" s="121" t="s">
        <v>454</v>
      </c>
      <c r="C271" s="144">
        <v>1</v>
      </c>
      <c r="D271" s="121" t="s">
        <v>365</v>
      </c>
      <c r="E271" s="121" t="s">
        <v>469</v>
      </c>
      <c r="F271" s="121" t="s">
        <v>397</v>
      </c>
      <c r="G271" s="122"/>
      <c r="H271" s="243">
        <v>2329.2</v>
      </c>
    </row>
    <row r="272" spans="1:8" ht="17.25" customHeight="1">
      <c r="A272" s="139" t="s">
        <v>210</v>
      </c>
      <c r="B272" s="121" t="s">
        <v>454</v>
      </c>
      <c r="C272" s="144">
        <v>1</v>
      </c>
      <c r="D272" s="121" t="s">
        <v>365</v>
      </c>
      <c r="E272" s="121" t="s">
        <v>469</v>
      </c>
      <c r="F272" s="121" t="s">
        <v>397</v>
      </c>
      <c r="G272" s="122" t="s">
        <v>211</v>
      </c>
      <c r="H272" s="243">
        <v>2329.2</v>
      </c>
    </row>
    <row r="273" spans="1:8" ht="18.75" customHeight="1">
      <c r="A273" s="139" t="s">
        <v>470</v>
      </c>
      <c r="B273" s="121" t="s">
        <v>454</v>
      </c>
      <c r="C273" s="144">
        <v>1</v>
      </c>
      <c r="D273" s="121" t="s">
        <v>365</v>
      </c>
      <c r="E273" s="121" t="s">
        <v>471</v>
      </c>
      <c r="F273" s="121"/>
      <c r="G273" s="122"/>
      <c r="H273" s="243">
        <v>1774.1</v>
      </c>
    </row>
    <row r="274" spans="1:8" ht="17.25" customHeight="1">
      <c r="A274" s="68" t="s">
        <v>396</v>
      </c>
      <c r="B274" s="121" t="s">
        <v>454</v>
      </c>
      <c r="C274" s="144">
        <v>1</v>
      </c>
      <c r="D274" s="121" t="s">
        <v>365</v>
      </c>
      <c r="E274" s="121" t="s">
        <v>471</v>
      </c>
      <c r="F274" s="121" t="s">
        <v>397</v>
      </c>
      <c r="G274" s="122"/>
      <c r="H274" s="243">
        <v>1774.1</v>
      </c>
    </row>
    <row r="275" spans="1:8" ht="17.25" customHeight="1">
      <c r="A275" s="139" t="s">
        <v>210</v>
      </c>
      <c r="B275" s="121" t="s">
        <v>454</v>
      </c>
      <c r="C275" s="144">
        <v>1</v>
      </c>
      <c r="D275" s="121" t="s">
        <v>365</v>
      </c>
      <c r="E275" s="121" t="s">
        <v>471</v>
      </c>
      <c r="F275" s="121" t="s">
        <v>397</v>
      </c>
      <c r="G275" s="122" t="s">
        <v>211</v>
      </c>
      <c r="H275" s="243">
        <v>1774.1</v>
      </c>
    </row>
    <row r="276" spans="1:8" ht="17.25" customHeight="1" hidden="1">
      <c r="A276" s="215" t="s">
        <v>462</v>
      </c>
      <c r="B276" s="122" t="s">
        <v>454</v>
      </c>
      <c r="C276" s="122" t="s">
        <v>258</v>
      </c>
      <c r="D276" s="121" t="s">
        <v>365</v>
      </c>
      <c r="E276" s="122" t="s">
        <v>463</v>
      </c>
      <c r="F276" s="121"/>
      <c r="G276" s="122"/>
      <c r="H276" s="243">
        <v>2327.5</v>
      </c>
    </row>
    <row r="277" spans="1:8" ht="17.25" customHeight="1" hidden="1">
      <c r="A277" s="215" t="s">
        <v>396</v>
      </c>
      <c r="B277" s="122" t="s">
        <v>454</v>
      </c>
      <c r="C277" s="122" t="s">
        <v>258</v>
      </c>
      <c r="D277" s="121" t="s">
        <v>365</v>
      </c>
      <c r="E277" s="122" t="s">
        <v>463</v>
      </c>
      <c r="F277" s="121" t="s">
        <v>397</v>
      </c>
      <c r="G277" s="122"/>
      <c r="H277" s="243">
        <v>2327.5</v>
      </c>
    </row>
    <row r="278" spans="1:8" ht="17.25" customHeight="1" hidden="1">
      <c r="A278" s="139" t="s">
        <v>210</v>
      </c>
      <c r="B278" s="122" t="s">
        <v>454</v>
      </c>
      <c r="C278" s="122" t="s">
        <v>258</v>
      </c>
      <c r="D278" s="121" t="s">
        <v>365</v>
      </c>
      <c r="E278" s="122" t="s">
        <v>463</v>
      </c>
      <c r="F278" s="121" t="s">
        <v>397</v>
      </c>
      <c r="G278" s="122" t="s">
        <v>211</v>
      </c>
      <c r="H278" s="243">
        <v>2327.5</v>
      </c>
    </row>
    <row r="279" spans="1:8" ht="45" customHeight="1">
      <c r="A279" s="141" t="s">
        <v>413</v>
      </c>
      <c r="B279" s="121" t="s">
        <v>454</v>
      </c>
      <c r="C279" s="144">
        <v>1</v>
      </c>
      <c r="D279" s="121" t="s">
        <v>365</v>
      </c>
      <c r="E279" s="121" t="s">
        <v>414</v>
      </c>
      <c r="F279" s="121"/>
      <c r="G279" s="122"/>
      <c r="H279" s="243">
        <v>3140</v>
      </c>
    </row>
    <row r="280" spans="1:8" ht="17.25" customHeight="1">
      <c r="A280" s="68" t="s">
        <v>396</v>
      </c>
      <c r="B280" s="121" t="s">
        <v>454</v>
      </c>
      <c r="C280" s="144">
        <v>1</v>
      </c>
      <c r="D280" s="121" t="s">
        <v>365</v>
      </c>
      <c r="E280" s="121" t="s">
        <v>414</v>
      </c>
      <c r="F280" s="121" t="s">
        <v>397</v>
      </c>
      <c r="G280" s="122"/>
      <c r="H280" s="243">
        <v>3140</v>
      </c>
    </row>
    <row r="281" spans="1:8" ht="18" customHeight="1">
      <c r="A281" s="139" t="s">
        <v>210</v>
      </c>
      <c r="B281" s="121" t="s">
        <v>454</v>
      </c>
      <c r="C281" s="144">
        <v>1</v>
      </c>
      <c r="D281" s="121" t="s">
        <v>365</v>
      </c>
      <c r="E281" s="121" t="s">
        <v>414</v>
      </c>
      <c r="F281" s="121" t="s">
        <v>397</v>
      </c>
      <c r="G281" s="122" t="s">
        <v>211</v>
      </c>
      <c r="H281" s="243">
        <v>3140</v>
      </c>
    </row>
    <row r="282" spans="1:8" s="173" customFormat="1" ht="42" customHeight="1">
      <c r="A282" s="174" t="s">
        <v>472</v>
      </c>
      <c r="B282" s="119" t="s">
        <v>454</v>
      </c>
      <c r="C282" s="119" t="s">
        <v>260</v>
      </c>
      <c r="D282" s="119" t="s">
        <v>300</v>
      </c>
      <c r="E282" s="119" t="s">
        <v>301</v>
      </c>
      <c r="F282" s="119"/>
      <c r="G282" s="118"/>
      <c r="H282" s="242">
        <v>792965.2000000001</v>
      </c>
    </row>
    <row r="283" spans="1:8" ht="32.25" customHeight="1">
      <c r="A283" s="139" t="s">
        <v>473</v>
      </c>
      <c r="B283" s="134" t="s">
        <v>454</v>
      </c>
      <c r="C283" s="135" t="s">
        <v>260</v>
      </c>
      <c r="D283" s="134" t="s">
        <v>298</v>
      </c>
      <c r="E283" s="134" t="s">
        <v>301</v>
      </c>
      <c r="F283" s="121"/>
      <c r="G283" s="122"/>
      <c r="H283" s="243">
        <v>603833.4</v>
      </c>
    </row>
    <row r="284" spans="1:8" ht="20.25" customHeight="1">
      <c r="A284" s="139" t="s">
        <v>394</v>
      </c>
      <c r="B284" s="134" t="s">
        <v>454</v>
      </c>
      <c r="C284" s="135">
        <v>2</v>
      </c>
      <c r="D284" s="134" t="s">
        <v>298</v>
      </c>
      <c r="E284" s="134" t="s">
        <v>395</v>
      </c>
      <c r="F284" s="121"/>
      <c r="G284" s="122"/>
      <c r="H284" s="243">
        <v>92900.4</v>
      </c>
    </row>
    <row r="285" spans="1:8" ht="17.25" customHeight="1">
      <c r="A285" s="139" t="s">
        <v>396</v>
      </c>
      <c r="B285" s="134" t="s">
        <v>454</v>
      </c>
      <c r="C285" s="135">
        <v>2</v>
      </c>
      <c r="D285" s="134" t="s">
        <v>298</v>
      </c>
      <c r="E285" s="134" t="s">
        <v>395</v>
      </c>
      <c r="F285" s="121" t="s">
        <v>397</v>
      </c>
      <c r="G285" s="122"/>
      <c r="H285" s="243">
        <v>92900.4</v>
      </c>
    </row>
    <row r="286" spans="1:8" ht="17.25" customHeight="1">
      <c r="A286" s="139" t="s">
        <v>212</v>
      </c>
      <c r="B286" s="134" t="s">
        <v>454</v>
      </c>
      <c r="C286" s="135">
        <v>2</v>
      </c>
      <c r="D286" s="134" t="s">
        <v>298</v>
      </c>
      <c r="E286" s="134" t="s">
        <v>395</v>
      </c>
      <c r="F286" s="121" t="s">
        <v>397</v>
      </c>
      <c r="G286" s="122" t="s">
        <v>213</v>
      </c>
      <c r="H286" s="243">
        <v>92900.4</v>
      </c>
    </row>
    <row r="287" spans="1:8" ht="120" customHeight="1">
      <c r="A287" s="136" t="s">
        <v>474</v>
      </c>
      <c r="B287" s="134" t="s">
        <v>454</v>
      </c>
      <c r="C287" s="135">
        <v>2</v>
      </c>
      <c r="D287" s="134" t="s">
        <v>298</v>
      </c>
      <c r="E287" s="134" t="s">
        <v>475</v>
      </c>
      <c r="F287" s="121"/>
      <c r="G287" s="122"/>
      <c r="H287" s="243">
        <v>510933</v>
      </c>
    </row>
    <row r="288" spans="1:8" ht="17.25" customHeight="1">
      <c r="A288" s="139" t="s">
        <v>396</v>
      </c>
      <c r="B288" s="134" t="s">
        <v>454</v>
      </c>
      <c r="C288" s="135">
        <v>2</v>
      </c>
      <c r="D288" s="134" t="s">
        <v>298</v>
      </c>
      <c r="E288" s="134" t="s">
        <v>475</v>
      </c>
      <c r="F288" s="121" t="s">
        <v>397</v>
      </c>
      <c r="G288" s="122"/>
      <c r="H288" s="243">
        <v>510933</v>
      </c>
    </row>
    <row r="289" spans="1:8" ht="17.25" customHeight="1">
      <c r="A289" s="139" t="s">
        <v>212</v>
      </c>
      <c r="B289" s="134" t="s">
        <v>454</v>
      </c>
      <c r="C289" s="135">
        <v>2</v>
      </c>
      <c r="D289" s="134" t="s">
        <v>298</v>
      </c>
      <c r="E289" s="134" t="s">
        <v>475</v>
      </c>
      <c r="F289" s="121" t="s">
        <v>397</v>
      </c>
      <c r="G289" s="122" t="s">
        <v>213</v>
      </c>
      <c r="H289" s="243">
        <v>510933</v>
      </c>
    </row>
    <row r="290" spans="1:8" ht="22.5" customHeight="1">
      <c r="A290" s="139" t="s">
        <v>476</v>
      </c>
      <c r="B290" s="134" t="s">
        <v>454</v>
      </c>
      <c r="C290" s="135">
        <v>2</v>
      </c>
      <c r="D290" s="134" t="s">
        <v>326</v>
      </c>
      <c r="E290" s="134" t="s">
        <v>301</v>
      </c>
      <c r="F290" s="121"/>
      <c r="G290" s="122"/>
      <c r="H290" s="243">
        <v>17202</v>
      </c>
    </row>
    <row r="291" spans="1:8" ht="35.25" customHeight="1">
      <c r="A291" s="136" t="s">
        <v>477</v>
      </c>
      <c r="B291" s="134" t="s">
        <v>454</v>
      </c>
      <c r="C291" s="135">
        <v>2</v>
      </c>
      <c r="D291" s="134" t="s">
        <v>326</v>
      </c>
      <c r="E291" s="134" t="s">
        <v>478</v>
      </c>
      <c r="F291" s="121"/>
      <c r="G291" s="122"/>
      <c r="H291" s="243">
        <v>850</v>
      </c>
    </row>
    <row r="292" spans="1:8" ht="17.25" customHeight="1">
      <c r="A292" s="68" t="s">
        <v>396</v>
      </c>
      <c r="B292" s="134" t="s">
        <v>454</v>
      </c>
      <c r="C292" s="135">
        <v>2</v>
      </c>
      <c r="D292" s="134" t="s">
        <v>326</v>
      </c>
      <c r="E292" s="134" t="s">
        <v>478</v>
      </c>
      <c r="F292" s="121" t="s">
        <v>397</v>
      </c>
      <c r="G292" s="122"/>
      <c r="H292" s="243">
        <v>850</v>
      </c>
    </row>
    <row r="293" spans="1:8" ht="17.25" customHeight="1">
      <c r="A293" s="139" t="s">
        <v>212</v>
      </c>
      <c r="B293" s="134" t="s">
        <v>454</v>
      </c>
      <c r="C293" s="135">
        <v>2</v>
      </c>
      <c r="D293" s="134" t="s">
        <v>326</v>
      </c>
      <c r="E293" s="134" t="s">
        <v>478</v>
      </c>
      <c r="F293" s="121" t="s">
        <v>397</v>
      </c>
      <c r="G293" s="122" t="s">
        <v>213</v>
      </c>
      <c r="H293" s="243">
        <v>850</v>
      </c>
    </row>
    <row r="294" spans="1:8" ht="17.25" customHeight="1">
      <c r="A294" s="136" t="s">
        <v>479</v>
      </c>
      <c r="B294" s="134" t="s">
        <v>454</v>
      </c>
      <c r="C294" s="135">
        <v>2</v>
      </c>
      <c r="D294" s="134" t="s">
        <v>326</v>
      </c>
      <c r="E294" s="134" t="s">
        <v>480</v>
      </c>
      <c r="F294" s="121"/>
      <c r="G294" s="122"/>
      <c r="H294" s="243">
        <v>700</v>
      </c>
    </row>
    <row r="295" spans="1:8" ht="30" customHeight="1">
      <c r="A295" s="136" t="s">
        <v>311</v>
      </c>
      <c r="B295" s="134" t="s">
        <v>454</v>
      </c>
      <c r="C295" s="135">
        <v>2</v>
      </c>
      <c r="D295" s="134" t="s">
        <v>326</v>
      </c>
      <c r="E295" s="134" t="s">
        <v>480</v>
      </c>
      <c r="F295" s="121" t="s">
        <v>312</v>
      </c>
      <c r="G295" s="122"/>
      <c r="H295" s="243">
        <v>220</v>
      </c>
    </row>
    <row r="296" spans="1:8" ht="15" customHeight="1">
      <c r="A296" s="139" t="s">
        <v>212</v>
      </c>
      <c r="B296" s="134" t="s">
        <v>454</v>
      </c>
      <c r="C296" s="135">
        <v>2</v>
      </c>
      <c r="D296" s="134" t="s">
        <v>326</v>
      </c>
      <c r="E296" s="134" t="s">
        <v>480</v>
      </c>
      <c r="F296" s="121" t="s">
        <v>312</v>
      </c>
      <c r="G296" s="122" t="s">
        <v>213</v>
      </c>
      <c r="H296" s="243">
        <v>220</v>
      </c>
    </row>
    <row r="297" spans="1:8" ht="17.25" customHeight="1">
      <c r="A297" s="68" t="s">
        <v>396</v>
      </c>
      <c r="B297" s="134" t="s">
        <v>454</v>
      </c>
      <c r="C297" s="135">
        <v>2</v>
      </c>
      <c r="D297" s="134" t="s">
        <v>326</v>
      </c>
      <c r="E297" s="134" t="s">
        <v>480</v>
      </c>
      <c r="F297" s="121" t="s">
        <v>397</v>
      </c>
      <c r="G297" s="122"/>
      <c r="H297" s="243">
        <v>480</v>
      </c>
    </row>
    <row r="298" spans="1:8" ht="17.25" customHeight="1">
      <c r="A298" s="139" t="s">
        <v>212</v>
      </c>
      <c r="B298" s="134" t="s">
        <v>454</v>
      </c>
      <c r="C298" s="135">
        <v>2</v>
      </c>
      <c r="D298" s="134" t="s">
        <v>326</v>
      </c>
      <c r="E298" s="134" t="s">
        <v>480</v>
      </c>
      <c r="F298" s="121" t="s">
        <v>397</v>
      </c>
      <c r="G298" s="122" t="s">
        <v>213</v>
      </c>
      <c r="H298" s="243">
        <v>480</v>
      </c>
    </row>
    <row r="299" spans="1:8" ht="27" customHeight="1">
      <c r="A299" s="141" t="s">
        <v>481</v>
      </c>
      <c r="B299" s="134" t="s">
        <v>454</v>
      </c>
      <c r="C299" s="135">
        <v>2</v>
      </c>
      <c r="D299" s="134" t="s">
        <v>326</v>
      </c>
      <c r="E299" s="134" t="s">
        <v>482</v>
      </c>
      <c r="F299" s="121"/>
      <c r="G299" s="122"/>
      <c r="H299" s="243">
        <v>15652</v>
      </c>
    </row>
    <row r="300" spans="1:8" ht="17.25" customHeight="1">
      <c r="A300" s="68" t="s">
        <v>396</v>
      </c>
      <c r="B300" s="134" t="s">
        <v>454</v>
      </c>
      <c r="C300" s="135">
        <v>2</v>
      </c>
      <c r="D300" s="134" t="s">
        <v>326</v>
      </c>
      <c r="E300" s="134" t="s">
        <v>482</v>
      </c>
      <c r="F300" s="121" t="s">
        <v>397</v>
      </c>
      <c r="G300" s="122"/>
      <c r="H300" s="243">
        <v>15652</v>
      </c>
    </row>
    <row r="301" spans="1:8" ht="17.25" customHeight="1">
      <c r="A301" s="139" t="s">
        <v>212</v>
      </c>
      <c r="B301" s="134" t="s">
        <v>454</v>
      </c>
      <c r="C301" s="135">
        <v>2</v>
      </c>
      <c r="D301" s="134" t="s">
        <v>326</v>
      </c>
      <c r="E301" s="134" t="s">
        <v>482</v>
      </c>
      <c r="F301" s="121" t="s">
        <v>397</v>
      </c>
      <c r="G301" s="122" t="s">
        <v>213</v>
      </c>
      <c r="H301" s="243">
        <v>15652</v>
      </c>
    </row>
    <row r="302" spans="1:8" ht="17.25" customHeight="1" hidden="1">
      <c r="A302" s="68" t="s">
        <v>220</v>
      </c>
      <c r="B302" s="134" t="s">
        <v>454</v>
      </c>
      <c r="C302" s="135">
        <v>2</v>
      </c>
      <c r="D302" s="134" t="s">
        <v>326</v>
      </c>
      <c r="E302" s="134" t="s">
        <v>482</v>
      </c>
      <c r="F302" s="121" t="s">
        <v>397</v>
      </c>
      <c r="G302" s="122" t="s">
        <v>221</v>
      </c>
      <c r="H302" s="243">
        <v>0</v>
      </c>
    </row>
    <row r="303" spans="1:8" ht="22.5" customHeight="1">
      <c r="A303" s="139" t="s">
        <v>484</v>
      </c>
      <c r="B303" s="134" t="s">
        <v>454</v>
      </c>
      <c r="C303" s="135">
        <v>2</v>
      </c>
      <c r="D303" s="134" t="s">
        <v>365</v>
      </c>
      <c r="E303" s="134" t="s">
        <v>301</v>
      </c>
      <c r="F303" s="121"/>
      <c r="G303" s="122"/>
      <c r="H303" s="243">
        <v>41246.8</v>
      </c>
    </row>
    <row r="304" spans="1:8" s="129" customFormat="1" ht="105" customHeight="1">
      <c r="A304" s="136" t="s">
        <v>485</v>
      </c>
      <c r="B304" s="134" t="s">
        <v>454</v>
      </c>
      <c r="C304" s="135">
        <v>2</v>
      </c>
      <c r="D304" s="134" t="s">
        <v>365</v>
      </c>
      <c r="E304" s="134" t="s">
        <v>486</v>
      </c>
      <c r="F304" s="121"/>
      <c r="G304" s="122"/>
      <c r="H304" s="243">
        <v>41246.8</v>
      </c>
    </row>
    <row r="305" spans="1:8" ht="33" customHeight="1">
      <c r="A305" s="139" t="s">
        <v>352</v>
      </c>
      <c r="B305" s="134" t="s">
        <v>454</v>
      </c>
      <c r="C305" s="135">
        <v>2</v>
      </c>
      <c r="D305" s="134" t="s">
        <v>365</v>
      </c>
      <c r="E305" s="134" t="s">
        <v>486</v>
      </c>
      <c r="F305" s="121" t="s">
        <v>156</v>
      </c>
      <c r="G305" s="122"/>
      <c r="H305" s="243">
        <v>778.5999999999999</v>
      </c>
    </row>
    <row r="306" spans="1:8" ht="17.25" customHeight="1">
      <c r="A306" s="139" t="s">
        <v>220</v>
      </c>
      <c r="B306" s="134" t="s">
        <v>454</v>
      </c>
      <c r="C306" s="135">
        <v>2</v>
      </c>
      <c r="D306" s="134" t="s">
        <v>365</v>
      </c>
      <c r="E306" s="134" t="s">
        <v>486</v>
      </c>
      <c r="F306" s="121" t="s">
        <v>156</v>
      </c>
      <c r="G306" s="122" t="s">
        <v>221</v>
      </c>
      <c r="H306" s="243">
        <v>778.5999999999999</v>
      </c>
    </row>
    <row r="307" spans="1:8" ht="30" customHeight="1">
      <c r="A307" s="136" t="s">
        <v>311</v>
      </c>
      <c r="B307" s="134" t="s">
        <v>454</v>
      </c>
      <c r="C307" s="135">
        <v>2</v>
      </c>
      <c r="D307" s="134" t="s">
        <v>365</v>
      </c>
      <c r="E307" s="134" t="s">
        <v>486</v>
      </c>
      <c r="F307" s="121" t="s">
        <v>312</v>
      </c>
      <c r="G307" s="122"/>
      <c r="H307" s="243">
        <v>145.2</v>
      </c>
    </row>
    <row r="308" spans="1:8" s="4" customFormat="1" ht="17.25" customHeight="1">
      <c r="A308" s="136" t="s">
        <v>220</v>
      </c>
      <c r="B308" s="134" t="s">
        <v>454</v>
      </c>
      <c r="C308" s="135">
        <v>2</v>
      </c>
      <c r="D308" s="134" t="s">
        <v>365</v>
      </c>
      <c r="E308" s="134" t="s">
        <v>486</v>
      </c>
      <c r="F308" s="137" t="s">
        <v>312</v>
      </c>
      <c r="G308" s="122" t="s">
        <v>221</v>
      </c>
      <c r="H308" s="243">
        <v>145.2</v>
      </c>
    </row>
    <row r="309" spans="1:8" ht="17.25" customHeight="1">
      <c r="A309" s="68" t="s">
        <v>396</v>
      </c>
      <c r="B309" s="134" t="s">
        <v>454</v>
      </c>
      <c r="C309" s="135">
        <v>2</v>
      </c>
      <c r="D309" s="134" t="s">
        <v>365</v>
      </c>
      <c r="E309" s="134" t="s">
        <v>486</v>
      </c>
      <c r="F309" s="121" t="s">
        <v>397</v>
      </c>
      <c r="G309" s="122" t="s">
        <v>458</v>
      </c>
      <c r="H309" s="243">
        <v>40323</v>
      </c>
    </row>
    <row r="310" spans="1:8" ht="17.25" customHeight="1">
      <c r="A310" s="139" t="s">
        <v>232</v>
      </c>
      <c r="B310" s="134" t="s">
        <v>454</v>
      </c>
      <c r="C310" s="135">
        <v>2</v>
      </c>
      <c r="D310" s="134" t="s">
        <v>365</v>
      </c>
      <c r="E310" s="134" t="s">
        <v>486</v>
      </c>
      <c r="F310" s="121" t="s">
        <v>397</v>
      </c>
      <c r="G310" s="122" t="s">
        <v>233</v>
      </c>
      <c r="H310" s="243">
        <v>40323</v>
      </c>
    </row>
    <row r="311" spans="1:8" ht="23.25" customHeight="1">
      <c r="A311" s="139" t="s">
        <v>487</v>
      </c>
      <c r="B311" s="134" t="s">
        <v>454</v>
      </c>
      <c r="C311" s="135">
        <v>2</v>
      </c>
      <c r="D311" s="134" t="s">
        <v>381</v>
      </c>
      <c r="E311" s="134" t="s">
        <v>301</v>
      </c>
      <c r="F311" s="121"/>
      <c r="G311" s="122"/>
      <c r="H311" s="243">
        <v>130683</v>
      </c>
    </row>
    <row r="312" spans="1:8" ht="14.25" customHeight="1">
      <c r="A312" s="132" t="s">
        <v>409</v>
      </c>
      <c r="B312" s="134" t="s">
        <v>454</v>
      </c>
      <c r="C312" s="135">
        <v>2</v>
      </c>
      <c r="D312" s="134" t="s">
        <v>381</v>
      </c>
      <c r="E312" s="134" t="s">
        <v>410</v>
      </c>
      <c r="F312" s="121"/>
      <c r="G312" s="122"/>
      <c r="H312" s="243">
        <v>16180.5</v>
      </c>
    </row>
    <row r="313" spans="1:8" ht="17.25" customHeight="1">
      <c r="A313" s="141" t="s">
        <v>396</v>
      </c>
      <c r="B313" s="134" t="s">
        <v>454</v>
      </c>
      <c r="C313" s="135">
        <v>2</v>
      </c>
      <c r="D313" s="134" t="s">
        <v>381</v>
      </c>
      <c r="E313" s="134" t="s">
        <v>410</v>
      </c>
      <c r="F313" s="121" t="s">
        <v>397</v>
      </c>
      <c r="G313" s="122"/>
      <c r="H313" s="243">
        <v>16180.5</v>
      </c>
    </row>
    <row r="314" spans="1:8" ht="17.25" customHeight="1">
      <c r="A314" s="139" t="s">
        <v>212</v>
      </c>
      <c r="B314" s="134" t="s">
        <v>454</v>
      </c>
      <c r="C314" s="135">
        <v>2</v>
      </c>
      <c r="D314" s="134" t="s">
        <v>381</v>
      </c>
      <c r="E314" s="134" t="s">
        <v>410</v>
      </c>
      <c r="F314" s="121" t="s">
        <v>397</v>
      </c>
      <c r="G314" s="122" t="s">
        <v>213</v>
      </c>
      <c r="H314" s="243">
        <v>16180.5</v>
      </c>
    </row>
    <row r="315" spans="1:8" ht="30.75" customHeight="1">
      <c r="A315" s="136" t="s">
        <v>488</v>
      </c>
      <c r="B315" s="134" t="s">
        <v>454</v>
      </c>
      <c r="C315" s="135">
        <v>2</v>
      </c>
      <c r="D315" s="134" t="s">
        <v>381</v>
      </c>
      <c r="E315" s="134" t="s">
        <v>489</v>
      </c>
      <c r="F315" s="121"/>
      <c r="G315" s="122"/>
      <c r="H315" s="243">
        <v>4610</v>
      </c>
    </row>
    <row r="316" spans="1:8" ht="17.25" customHeight="1">
      <c r="A316" s="68" t="s">
        <v>396</v>
      </c>
      <c r="B316" s="134" t="s">
        <v>454</v>
      </c>
      <c r="C316" s="135">
        <v>2</v>
      </c>
      <c r="D316" s="134" t="s">
        <v>381</v>
      </c>
      <c r="E316" s="134" t="s">
        <v>489</v>
      </c>
      <c r="F316" s="121" t="s">
        <v>397</v>
      </c>
      <c r="G316" s="122"/>
      <c r="H316" s="243">
        <v>4610</v>
      </c>
    </row>
    <row r="317" spans="1:8" ht="17.25" customHeight="1">
      <c r="A317" s="139" t="s">
        <v>212</v>
      </c>
      <c r="B317" s="134" t="s">
        <v>454</v>
      </c>
      <c r="C317" s="135">
        <v>2</v>
      </c>
      <c r="D317" s="134" t="s">
        <v>381</v>
      </c>
      <c r="E317" s="134" t="s">
        <v>489</v>
      </c>
      <c r="F317" s="121" t="s">
        <v>397</v>
      </c>
      <c r="G317" s="122" t="s">
        <v>213</v>
      </c>
      <c r="H317" s="243">
        <v>4610</v>
      </c>
    </row>
    <row r="318" spans="1:8" ht="19.5" customHeight="1">
      <c r="A318" s="139" t="s">
        <v>490</v>
      </c>
      <c r="B318" s="134" t="s">
        <v>454</v>
      </c>
      <c r="C318" s="135">
        <v>2</v>
      </c>
      <c r="D318" s="134" t="s">
        <v>381</v>
      </c>
      <c r="E318" s="134" t="s">
        <v>471</v>
      </c>
      <c r="F318" s="121"/>
      <c r="G318" s="122"/>
      <c r="H318" s="243">
        <v>2458.6</v>
      </c>
    </row>
    <row r="319" spans="1:8" ht="17.25" customHeight="1">
      <c r="A319" s="68" t="s">
        <v>396</v>
      </c>
      <c r="B319" s="134" t="s">
        <v>454</v>
      </c>
      <c r="C319" s="135">
        <v>2</v>
      </c>
      <c r="D319" s="134" t="s">
        <v>381</v>
      </c>
      <c r="E319" s="134" t="s">
        <v>471</v>
      </c>
      <c r="F319" s="121" t="s">
        <v>397</v>
      </c>
      <c r="G319" s="122"/>
      <c r="H319" s="243">
        <v>2458.6</v>
      </c>
    </row>
    <row r="320" spans="1:8" ht="17.25" customHeight="1">
      <c r="A320" s="139" t="s">
        <v>212</v>
      </c>
      <c r="B320" s="134" t="s">
        <v>454</v>
      </c>
      <c r="C320" s="135">
        <v>2</v>
      </c>
      <c r="D320" s="134" t="s">
        <v>381</v>
      </c>
      <c r="E320" s="134" t="s">
        <v>471</v>
      </c>
      <c r="F320" s="121" t="s">
        <v>397</v>
      </c>
      <c r="G320" s="122" t="s">
        <v>213</v>
      </c>
      <c r="H320" s="243">
        <v>2458.6</v>
      </c>
    </row>
    <row r="321" spans="1:8" ht="17.25" customHeight="1" hidden="1">
      <c r="A321" s="141" t="s">
        <v>491</v>
      </c>
      <c r="B321" s="134" t="s">
        <v>454</v>
      </c>
      <c r="C321" s="135">
        <v>2</v>
      </c>
      <c r="D321" s="134" t="s">
        <v>381</v>
      </c>
      <c r="E321" s="134" t="s">
        <v>492</v>
      </c>
      <c r="F321" s="121"/>
      <c r="G321" s="122"/>
      <c r="H321" s="243">
        <v>0</v>
      </c>
    </row>
    <row r="322" spans="1:8" ht="17.25" customHeight="1" hidden="1">
      <c r="A322" s="141" t="s">
        <v>396</v>
      </c>
      <c r="B322" s="134" t="s">
        <v>454</v>
      </c>
      <c r="C322" s="135">
        <v>2</v>
      </c>
      <c r="D322" s="134" t="s">
        <v>381</v>
      </c>
      <c r="E322" s="134" t="s">
        <v>492</v>
      </c>
      <c r="F322" s="121" t="s">
        <v>397</v>
      </c>
      <c r="G322" s="122"/>
      <c r="H322" s="243">
        <v>0</v>
      </c>
    </row>
    <row r="323" spans="1:8" ht="17.25" customHeight="1" hidden="1">
      <c r="A323" s="139" t="s">
        <v>212</v>
      </c>
      <c r="B323" s="134" t="s">
        <v>454</v>
      </c>
      <c r="C323" s="135">
        <v>2</v>
      </c>
      <c r="D323" s="134" t="s">
        <v>381</v>
      </c>
      <c r="E323" s="134" t="s">
        <v>492</v>
      </c>
      <c r="F323" s="121" t="s">
        <v>397</v>
      </c>
      <c r="G323" s="122" t="s">
        <v>213</v>
      </c>
      <c r="H323" s="243">
        <v>0</v>
      </c>
    </row>
    <row r="324" spans="1:8" ht="46.5" customHeight="1" hidden="1">
      <c r="A324" s="141" t="s">
        <v>491</v>
      </c>
      <c r="B324" s="134" t="s">
        <v>454</v>
      </c>
      <c r="C324" s="135">
        <v>2</v>
      </c>
      <c r="D324" s="134" t="s">
        <v>381</v>
      </c>
      <c r="E324" s="134" t="s">
        <v>493</v>
      </c>
      <c r="F324" s="121"/>
      <c r="G324" s="122"/>
      <c r="H324" s="243">
        <v>0</v>
      </c>
    </row>
    <row r="325" spans="1:8" ht="17.25" customHeight="1" hidden="1">
      <c r="A325" s="141" t="s">
        <v>396</v>
      </c>
      <c r="B325" s="134" t="s">
        <v>454</v>
      </c>
      <c r="C325" s="135">
        <v>2</v>
      </c>
      <c r="D325" s="134" t="s">
        <v>381</v>
      </c>
      <c r="E325" s="134" t="s">
        <v>493</v>
      </c>
      <c r="F325" s="121" t="s">
        <v>397</v>
      </c>
      <c r="G325" s="122"/>
      <c r="H325" s="243">
        <v>0</v>
      </c>
    </row>
    <row r="326" spans="1:8" ht="17.25" customHeight="1" hidden="1">
      <c r="A326" s="139" t="s">
        <v>212</v>
      </c>
      <c r="B326" s="134" t="s">
        <v>454</v>
      </c>
      <c r="C326" s="135">
        <v>2</v>
      </c>
      <c r="D326" s="134" t="s">
        <v>381</v>
      </c>
      <c r="E326" s="134" t="s">
        <v>493</v>
      </c>
      <c r="F326" s="121" t="s">
        <v>397</v>
      </c>
      <c r="G326" s="122" t="s">
        <v>213</v>
      </c>
      <c r="H326" s="243">
        <v>0</v>
      </c>
    </row>
    <row r="327" spans="1:8" ht="45" customHeight="1">
      <c r="A327" s="141" t="s">
        <v>413</v>
      </c>
      <c r="B327" s="134" t="s">
        <v>454</v>
      </c>
      <c r="C327" s="135">
        <v>2</v>
      </c>
      <c r="D327" s="134" t="s">
        <v>381</v>
      </c>
      <c r="E327" s="134" t="s">
        <v>414</v>
      </c>
      <c r="F327" s="121"/>
      <c r="G327" s="122"/>
      <c r="H327" s="243">
        <v>5198</v>
      </c>
    </row>
    <row r="328" spans="1:8" ht="17.25" customHeight="1">
      <c r="A328" s="68" t="s">
        <v>396</v>
      </c>
      <c r="B328" s="134" t="s">
        <v>454</v>
      </c>
      <c r="C328" s="135">
        <v>2</v>
      </c>
      <c r="D328" s="134" t="s">
        <v>381</v>
      </c>
      <c r="E328" s="134" t="s">
        <v>414</v>
      </c>
      <c r="F328" s="121" t="s">
        <v>397</v>
      </c>
      <c r="G328" s="122"/>
      <c r="H328" s="243">
        <v>5198</v>
      </c>
    </row>
    <row r="329" spans="1:8" ht="18" customHeight="1">
      <c r="A329" s="139" t="s">
        <v>212</v>
      </c>
      <c r="B329" s="134" t="s">
        <v>454</v>
      </c>
      <c r="C329" s="135">
        <v>2</v>
      </c>
      <c r="D329" s="134" t="s">
        <v>381</v>
      </c>
      <c r="E329" s="134" t="s">
        <v>414</v>
      </c>
      <c r="F329" s="121" t="s">
        <v>397</v>
      </c>
      <c r="G329" s="122" t="s">
        <v>213</v>
      </c>
      <c r="H329" s="243">
        <v>5198</v>
      </c>
    </row>
    <row r="330" spans="1:8" ht="26.25" customHeight="1" hidden="1">
      <c r="A330" s="141" t="s">
        <v>494</v>
      </c>
      <c r="B330" s="134" t="s">
        <v>454</v>
      </c>
      <c r="C330" s="135">
        <v>2</v>
      </c>
      <c r="D330" s="134" t="s">
        <v>381</v>
      </c>
      <c r="E330" s="134" t="s">
        <v>495</v>
      </c>
      <c r="F330" s="121"/>
      <c r="G330" s="122"/>
      <c r="H330" s="243">
        <v>0</v>
      </c>
    </row>
    <row r="331" spans="1:8" ht="26.25" customHeight="1" hidden="1">
      <c r="A331" s="68" t="s">
        <v>396</v>
      </c>
      <c r="B331" s="134" t="s">
        <v>454</v>
      </c>
      <c r="C331" s="135">
        <v>2</v>
      </c>
      <c r="D331" s="134" t="s">
        <v>381</v>
      </c>
      <c r="E331" s="134" t="s">
        <v>495</v>
      </c>
      <c r="F331" s="121" t="s">
        <v>397</v>
      </c>
      <c r="G331" s="122"/>
      <c r="H331" s="243">
        <v>0</v>
      </c>
    </row>
    <row r="332" spans="1:8" ht="21" customHeight="1" hidden="1">
      <c r="A332" s="139" t="s">
        <v>212</v>
      </c>
      <c r="B332" s="134" t="s">
        <v>454</v>
      </c>
      <c r="C332" s="135">
        <v>2</v>
      </c>
      <c r="D332" s="134" t="s">
        <v>381</v>
      </c>
      <c r="E332" s="134" t="s">
        <v>495</v>
      </c>
      <c r="F332" s="121" t="s">
        <v>397</v>
      </c>
      <c r="G332" s="122" t="s">
        <v>213</v>
      </c>
      <c r="H332" s="243">
        <v>0</v>
      </c>
    </row>
    <row r="333" spans="1:8" ht="17.25" customHeight="1">
      <c r="A333" s="141" t="s">
        <v>494</v>
      </c>
      <c r="B333" s="134" t="s">
        <v>454</v>
      </c>
      <c r="C333" s="134" t="s">
        <v>260</v>
      </c>
      <c r="D333" s="134" t="s">
        <v>381</v>
      </c>
      <c r="E333" s="134" t="s">
        <v>495</v>
      </c>
      <c r="F333" s="121"/>
      <c r="G333" s="122"/>
      <c r="H333" s="243">
        <v>93135.9</v>
      </c>
    </row>
    <row r="334" spans="1:8" ht="17.25" customHeight="1">
      <c r="A334" s="68" t="s">
        <v>396</v>
      </c>
      <c r="B334" s="134" t="s">
        <v>454</v>
      </c>
      <c r="C334" s="134" t="s">
        <v>260</v>
      </c>
      <c r="D334" s="134" t="s">
        <v>381</v>
      </c>
      <c r="E334" s="134" t="s">
        <v>495</v>
      </c>
      <c r="F334" s="121" t="s">
        <v>397</v>
      </c>
      <c r="G334" s="122"/>
      <c r="H334" s="243">
        <v>93135.9</v>
      </c>
    </row>
    <row r="335" spans="1:8" ht="17.25" customHeight="1">
      <c r="A335" s="139" t="s">
        <v>212</v>
      </c>
      <c r="B335" s="134" t="s">
        <v>454</v>
      </c>
      <c r="C335" s="134" t="s">
        <v>260</v>
      </c>
      <c r="D335" s="134" t="s">
        <v>381</v>
      </c>
      <c r="E335" s="134" t="s">
        <v>495</v>
      </c>
      <c r="F335" s="121" t="s">
        <v>397</v>
      </c>
      <c r="G335" s="122" t="s">
        <v>213</v>
      </c>
      <c r="H335" s="243">
        <v>93135.9</v>
      </c>
    </row>
    <row r="336" spans="1:8" ht="17.25" customHeight="1">
      <c r="A336" s="141" t="s">
        <v>494</v>
      </c>
      <c r="B336" s="134" t="s">
        <v>454</v>
      </c>
      <c r="C336" s="135">
        <v>2</v>
      </c>
      <c r="D336" s="134" t="s">
        <v>381</v>
      </c>
      <c r="E336" s="134" t="s">
        <v>496</v>
      </c>
      <c r="F336" s="121"/>
      <c r="G336" s="122"/>
      <c r="H336" s="243">
        <v>9100</v>
      </c>
    </row>
    <row r="337" spans="1:8" ht="17.25" customHeight="1">
      <c r="A337" s="68" t="s">
        <v>396</v>
      </c>
      <c r="B337" s="134" t="s">
        <v>454</v>
      </c>
      <c r="C337" s="135">
        <v>2</v>
      </c>
      <c r="D337" s="134" t="s">
        <v>381</v>
      </c>
      <c r="E337" s="134" t="s">
        <v>496</v>
      </c>
      <c r="F337" s="121" t="s">
        <v>397</v>
      </c>
      <c r="G337" s="122"/>
      <c r="H337" s="243">
        <v>9100</v>
      </c>
    </row>
    <row r="338" spans="1:8" ht="17.25" customHeight="1">
      <c r="A338" s="139" t="s">
        <v>212</v>
      </c>
      <c r="B338" s="134" t="s">
        <v>454</v>
      </c>
      <c r="C338" s="135">
        <v>2</v>
      </c>
      <c r="D338" s="134" t="s">
        <v>381</v>
      </c>
      <c r="E338" s="134" t="s">
        <v>496</v>
      </c>
      <c r="F338" s="121" t="s">
        <v>397</v>
      </c>
      <c r="G338" s="122" t="s">
        <v>213</v>
      </c>
      <c r="H338" s="243">
        <v>9100</v>
      </c>
    </row>
    <row r="339" spans="1:8" s="173" customFormat="1" ht="36.75" customHeight="1">
      <c r="A339" s="174" t="s">
        <v>268</v>
      </c>
      <c r="B339" s="119" t="s">
        <v>454</v>
      </c>
      <c r="C339" s="119" t="s">
        <v>262</v>
      </c>
      <c r="D339" s="119" t="s">
        <v>300</v>
      </c>
      <c r="E339" s="119" t="s">
        <v>301</v>
      </c>
      <c r="F339" s="119"/>
      <c r="G339" s="118"/>
      <c r="H339" s="242">
        <v>158170.3</v>
      </c>
    </row>
    <row r="340" spans="1:8" ht="36.75" customHeight="1">
      <c r="A340" s="139" t="s">
        <v>497</v>
      </c>
      <c r="B340" s="134" t="s">
        <v>454</v>
      </c>
      <c r="C340" s="135">
        <v>3</v>
      </c>
      <c r="D340" s="134" t="s">
        <v>298</v>
      </c>
      <c r="E340" s="134" t="s">
        <v>301</v>
      </c>
      <c r="F340" s="121"/>
      <c r="G340" s="122"/>
      <c r="H340" s="243">
        <v>150947.3</v>
      </c>
    </row>
    <row r="341" spans="1:8" ht="24" customHeight="1">
      <c r="A341" s="139" t="s">
        <v>394</v>
      </c>
      <c r="B341" s="134" t="s">
        <v>454</v>
      </c>
      <c r="C341" s="135">
        <v>3</v>
      </c>
      <c r="D341" s="134" t="s">
        <v>298</v>
      </c>
      <c r="E341" s="134" t="s">
        <v>395</v>
      </c>
      <c r="F341" s="121"/>
      <c r="G341" s="122"/>
      <c r="H341" s="243">
        <v>150947.3</v>
      </c>
    </row>
    <row r="342" spans="1:8" ht="17.25" customHeight="1">
      <c r="A342" s="139" t="s">
        <v>396</v>
      </c>
      <c r="B342" s="134" t="s">
        <v>454</v>
      </c>
      <c r="C342" s="135">
        <v>3</v>
      </c>
      <c r="D342" s="134" t="s">
        <v>298</v>
      </c>
      <c r="E342" s="134" t="s">
        <v>395</v>
      </c>
      <c r="F342" s="121" t="s">
        <v>397</v>
      </c>
      <c r="G342" s="122"/>
      <c r="H342" s="243">
        <v>150947.3</v>
      </c>
    </row>
    <row r="343" spans="1:8" ht="17.25" customHeight="1">
      <c r="A343" s="68" t="s">
        <v>214</v>
      </c>
      <c r="B343" s="134" t="s">
        <v>454</v>
      </c>
      <c r="C343" s="135">
        <v>3</v>
      </c>
      <c r="D343" s="134" t="s">
        <v>298</v>
      </c>
      <c r="E343" s="134" t="s">
        <v>395</v>
      </c>
      <c r="F343" s="121" t="s">
        <v>397</v>
      </c>
      <c r="G343" s="122" t="s">
        <v>215</v>
      </c>
      <c r="H343" s="243">
        <v>150947.3</v>
      </c>
    </row>
    <row r="344" spans="1:8" ht="32.25" customHeight="1">
      <c r="A344" s="139" t="s">
        <v>498</v>
      </c>
      <c r="B344" s="134" t="s">
        <v>454</v>
      </c>
      <c r="C344" s="135">
        <v>3</v>
      </c>
      <c r="D344" s="134" t="s">
        <v>326</v>
      </c>
      <c r="E344" s="134" t="s">
        <v>301</v>
      </c>
      <c r="F344" s="121"/>
      <c r="G344" s="122"/>
      <c r="H344" s="243">
        <v>3012.2</v>
      </c>
    </row>
    <row r="345" spans="1:8" ht="20.25" customHeight="1">
      <c r="A345" s="136" t="s">
        <v>479</v>
      </c>
      <c r="B345" s="134" t="s">
        <v>454</v>
      </c>
      <c r="C345" s="135">
        <v>3</v>
      </c>
      <c r="D345" s="134" t="s">
        <v>326</v>
      </c>
      <c r="E345" s="134" t="s">
        <v>480</v>
      </c>
      <c r="F345" s="121"/>
      <c r="G345" s="122"/>
      <c r="H345" s="243">
        <v>700</v>
      </c>
    </row>
    <row r="346" spans="1:8" ht="17.25" customHeight="1">
      <c r="A346" s="141" t="s">
        <v>396</v>
      </c>
      <c r="B346" s="134" t="s">
        <v>454</v>
      </c>
      <c r="C346" s="135">
        <v>3</v>
      </c>
      <c r="D346" s="134" t="s">
        <v>326</v>
      </c>
      <c r="E346" s="134" t="s">
        <v>480</v>
      </c>
      <c r="F346" s="121" t="s">
        <v>397</v>
      </c>
      <c r="G346" s="122"/>
      <c r="H346" s="243">
        <v>700</v>
      </c>
    </row>
    <row r="347" spans="1:8" ht="17.25" customHeight="1">
      <c r="A347" s="68" t="s">
        <v>214</v>
      </c>
      <c r="B347" s="134" t="s">
        <v>454</v>
      </c>
      <c r="C347" s="135">
        <v>3</v>
      </c>
      <c r="D347" s="134" t="s">
        <v>326</v>
      </c>
      <c r="E347" s="134" t="s">
        <v>480</v>
      </c>
      <c r="F347" s="121" t="s">
        <v>397</v>
      </c>
      <c r="G347" s="122" t="s">
        <v>215</v>
      </c>
      <c r="H347" s="243">
        <v>700</v>
      </c>
    </row>
    <row r="348" spans="1:8" ht="17.25" customHeight="1">
      <c r="A348" s="136" t="s">
        <v>499</v>
      </c>
      <c r="B348" s="134" t="s">
        <v>454</v>
      </c>
      <c r="C348" s="135">
        <v>3</v>
      </c>
      <c r="D348" s="134" t="s">
        <v>326</v>
      </c>
      <c r="E348" s="134" t="s">
        <v>500</v>
      </c>
      <c r="F348" s="121"/>
      <c r="G348" s="122"/>
      <c r="H348" s="243">
        <v>200</v>
      </c>
    </row>
    <row r="349" spans="1:8" ht="17.25" customHeight="1">
      <c r="A349" s="68" t="s">
        <v>396</v>
      </c>
      <c r="B349" s="134" t="s">
        <v>454</v>
      </c>
      <c r="C349" s="135">
        <v>3</v>
      </c>
      <c r="D349" s="134" t="s">
        <v>326</v>
      </c>
      <c r="E349" s="134" t="s">
        <v>500</v>
      </c>
      <c r="F349" s="121" t="s">
        <v>397</v>
      </c>
      <c r="G349" s="122"/>
      <c r="H349" s="243">
        <v>200</v>
      </c>
    </row>
    <row r="350" spans="1:8" ht="17.25" customHeight="1">
      <c r="A350" s="68" t="s">
        <v>214</v>
      </c>
      <c r="B350" s="134" t="s">
        <v>454</v>
      </c>
      <c r="C350" s="135">
        <v>3</v>
      </c>
      <c r="D350" s="134" t="s">
        <v>326</v>
      </c>
      <c r="E350" s="134" t="s">
        <v>500</v>
      </c>
      <c r="F350" s="121" t="s">
        <v>397</v>
      </c>
      <c r="G350" s="122" t="s">
        <v>215</v>
      </c>
      <c r="H350" s="243">
        <v>200</v>
      </c>
    </row>
    <row r="351" spans="1:8" ht="28.5" customHeight="1">
      <c r="A351" s="139" t="s">
        <v>501</v>
      </c>
      <c r="B351" s="134" t="s">
        <v>454</v>
      </c>
      <c r="C351" s="135">
        <v>3</v>
      </c>
      <c r="D351" s="134" t="s">
        <v>326</v>
      </c>
      <c r="E351" s="134" t="s">
        <v>502</v>
      </c>
      <c r="F351" s="121"/>
      <c r="G351" s="122"/>
      <c r="H351" s="243">
        <v>2112.2</v>
      </c>
    </row>
    <row r="352" spans="1:8" ht="17.25" customHeight="1">
      <c r="A352" s="139" t="s">
        <v>396</v>
      </c>
      <c r="B352" s="134" t="s">
        <v>454</v>
      </c>
      <c r="C352" s="135">
        <v>3</v>
      </c>
      <c r="D352" s="134" t="s">
        <v>326</v>
      </c>
      <c r="E352" s="134" t="s">
        <v>502</v>
      </c>
      <c r="F352" s="121" t="s">
        <v>397</v>
      </c>
      <c r="G352" s="122"/>
      <c r="H352" s="243">
        <v>2112.2</v>
      </c>
    </row>
    <row r="353" spans="1:8" ht="17.25" customHeight="1">
      <c r="A353" s="68" t="s">
        <v>214</v>
      </c>
      <c r="B353" s="134" t="s">
        <v>454</v>
      </c>
      <c r="C353" s="135">
        <v>3</v>
      </c>
      <c r="D353" s="134" t="s">
        <v>326</v>
      </c>
      <c r="E353" s="134" t="s">
        <v>502</v>
      </c>
      <c r="F353" s="121" t="s">
        <v>397</v>
      </c>
      <c r="G353" s="122" t="s">
        <v>215</v>
      </c>
      <c r="H353" s="243">
        <v>2112.2</v>
      </c>
    </row>
    <row r="354" spans="1:8" ht="22.5" customHeight="1" hidden="1">
      <c r="A354" s="139" t="s">
        <v>220</v>
      </c>
      <c r="B354" s="134" t="s">
        <v>454</v>
      </c>
      <c r="C354" s="135">
        <v>3</v>
      </c>
      <c r="D354" s="134" t="s">
        <v>326</v>
      </c>
      <c r="E354" s="134" t="s">
        <v>502</v>
      </c>
      <c r="F354" s="121" t="s">
        <v>397</v>
      </c>
      <c r="G354" s="122" t="s">
        <v>221</v>
      </c>
      <c r="H354" s="243">
        <v>0</v>
      </c>
    </row>
    <row r="355" spans="1:8" ht="31.5" customHeight="1">
      <c r="A355" s="139" t="s">
        <v>503</v>
      </c>
      <c r="B355" s="134" t="s">
        <v>454</v>
      </c>
      <c r="C355" s="135">
        <v>3</v>
      </c>
      <c r="D355" s="134" t="s">
        <v>365</v>
      </c>
      <c r="E355" s="134" t="s">
        <v>301</v>
      </c>
      <c r="F355" s="121"/>
      <c r="G355" s="122"/>
      <c r="H355" s="243">
        <v>4210.8</v>
      </c>
    </row>
    <row r="356" spans="1:8" ht="17.25" customHeight="1">
      <c r="A356" s="136" t="s">
        <v>467</v>
      </c>
      <c r="B356" s="134" t="s">
        <v>454</v>
      </c>
      <c r="C356" s="135">
        <v>3</v>
      </c>
      <c r="D356" s="134" t="s">
        <v>365</v>
      </c>
      <c r="E356" s="134" t="s">
        <v>410</v>
      </c>
      <c r="F356" s="121"/>
      <c r="G356" s="122"/>
      <c r="H356" s="243">
        <v>1500</v>
      </c>
    </row>
    <row r="357" spans="1:8" ht="17.25" customHeight="1">
      <c r="A357" s="68" t="s">
        <v>396</v>
      </c>
      <c r="B357" s="134" t="s">
        <v>454</v>
      </c>
      <c r="C357" s="135">
        <v>3</v>
      </c>
      <c r="D357" s="134" t="s">
        <v>365</v>
      </c>
      <c r="E357" s="134" t="s">
        <v>410</v>
      </c>
      <c r="F357" s="121" t="s">
        <v>397</v>
      </c>
      <c r="G357" s="122"/>
      <c r="H357" s="243">
        <v>1500</v>
      </c>
    </row>
    <row r="358" spans="1:8" s="129" customFormat="1" ht="17.25" customHeight="1">
      <c r="A358" s="68" t="s">
        <v>214</v>
      </c>
      <c r="B358" s="134" t="s">
        <v>454</v>
      </c>
      <c r="C358" s="135">
        <v>3</v>
      </c>
      <c r="D358" s="134" t="s">
        <v>365</v>
      </c>
      <c r="E358" s="134" t="s">
        <v>410</v>
      </c>
      <c r="F358" s="121" t="s">
        <v>397</v>
      </c>
      <c r="G358" s="122" t="s">
        <v>215</v>
      </c>
      <c r="H358" s="243">
        <v>1500</v>
      </c>
    </row>
    <row r="359" spans="1:8" ht="32.25" customHeight="1">
      <c r="A359" s="136" t="s">
        <v>504</v>
      </c>
      <c r="B359" s="134" t="s">
        <v>454</v>
      </c>
      <c r="C359" s="135">
        <v>3</v>
      </c>
      <c r="D359" s="134" t="s">
        <v>365</v>
      </c>
      <c r="E359" s="134" t="s">
        <v>505</v>
      </c>
      <c r="F359" s="121"/>
      <c r="G359" s="122"/>
      <c r="H359" s="243">
        <v>1693.5</v>
      </c>
    </row>
    <row r="360" spans="1:8" ht="17.25" customHeight="1">
      <c r="A360" s="68" t="s">
        <v>396</v>
      </c>
      <c r="B360" s="134" t="s">
        <v>454</v>
      </c>
      <c r="C360" s="135">
        <v>3</v>
      </c>
      <c r="D360" s="134" t="s">
        <v>365</v>
      </c>
      <c r="E360" s="134" t="s">
        <v>505</v>
      </c>
      <c r="F360" s="121" t="s">
        <v>397</v>
      </c>
      <c r="G360" s="122"/>
      <c r="H360" s="243">
        <v>1693.5</v>
      </c>
    </row>
    <row r="361" spans="1:8" ht="17.25" customHeight="1">
      <c r="A361" s="68" t="s">
        <v>214</v>
      </c>
      <c r="B361" s="134" t="s">
        <v>454</v>
      </c>
      <c r="C361" s="135">
        <v>3</v>
      </c>
      <c r="D361" s="134" t="s">
        <v>365</v>
      </c>
      <c r="E361" s="134" t="s">
        <v>505</v>
      </c>
      <c r="F361" s="121" t="s">
        <v>397</v>
      </c>
      <c r="G361" s="122" t="s">
        <v>215</v>
      </c>
      <c r="H361" s="243">
        <v>1693.5</v>
      </c>
    </row>
    <row r="362" spans="1:8" ht="18" customHeight="1">
      <c r="A362" s="136" t="s">
        <v>490</v>
      </c>
      <c r="B362" s="134" t="s">
        <v>454</v>
      </c>
      <c r="C362" s="135">
        <v>3</v>
      </c>
      <c r="D362" s="134" t="s">
        <v>365</v>
      </c>
      <c r="E362" s="122" t="s">
        <v>471</v>
      </c>
      <c r="F362" s="137"/>
      <c r="G362" s="122"/>
      <c r="H362" s="243">
        <v>317.3</v>
      </c>
    </row>
    <row r="363" spans="1:8" ht="17.25" customHeight="1">
      <c r="A363" s="68" t="s">
        <v>396</v>
      </c>
      <c r="B363" s="134" t="s">
        <v>454</v>
      </c>
      <c r="C363" s="135">
        <v>3</v>
      </c>
      <c r="D363" s="134" t="s">
        <v>365</v>
      </c>
      <c r="E363" s="122" t="s">
        <v>471</v>
      </c>
      <c r="F363" s="137" t="s">
        <v>397</v>
      </c>
      <c r="G363" s="122"/>
      <c r="H363" s="243">
        <v>317.3</v>
      </c>
    </row>
    <row r="364" spans="1:8" ht="17.25" customHeight="1">
      <c r="A364" s="68" t="s">
        <v>214</v>
      </c>
      <c r="B364" s="134" t="s">
        <v>454</v>
      </c>
      <c r="C364" s="135">
        <v>3</v>
      </c>
      <c r="D364" s="134" t="s">
        <v>365</v>
      </c>
      <c r="E364" s="122" t="s">
        <v>471</v>
      </c>
      <c r="F364" s="137" t="s">
        <v>397</v>
      </c>
      <c r="G364" s="122" t="s">
        <v>215</v>
      </c>
      <c r="H364" s="243">
        <v>317.3</v>
      </c>
    </row>
    <row r="365" spans="1:8" ht="42.75" customHeight="1">
      <c r="A365" s="141" t="s">
        <v>413</v>
      </c>
      <c r="B365" s="134" t="s">
        <v>454</v>
      </c>
      <c r="C365" s="135">
        <v>3</v>
      </c>
      <c r="D365" s="134" t="s">
        <v>365</v>
      </c>
      <c r="E365" s="122" t="s">
        <v>414</v>
      </c>
      <c r="F365" s="137"/>
      <c r="G365" s="122"/>
      <c r="H365" s="243">
        <v>700</v>
      </c>
    </row>
    <row r="366" spans="1:8" ht="15" customHeight="1">
      <c r="A366" s="141" t="s">
        <v>396</v>
      </c>
      <c r="B366" s="134" t="s">
        <v>454</v>
      </c>
      <c r="C366" s="135">
        <v>3</v>
      </c>
      <c r="D366" s="134" t="s">
        <v>365</v>
      </c>
      <c r="E366" s="122" t="s">
        <v>414</v>
      </c>
      <c r="F366" s="137" t="s">
        <v>397</v>
      </c>
      <c r="G366" s="122"/>
      <c r="H366" s="243">
        <v>700</v>
      </c>
    </row>
    <row r="367" spans="1:8" ht="15" customHeight="1">
      <c r="A367" s="139" t="s">
        <v>212</v>
      </c>
      <c r="B367" s="134" t="s">
        <v>454</v>
      </c>
      <c r="C367" s="135">
        <v>3</v>
      </c>
      <c r="D367" s="134" t="s">
        <v>365</v>
      </c>
      <c r="E367" s="122" t="s">
        <v>414</v>
      </c>
      <c r="F367" s="137" t="s">
        <v>397</v>
      </c>
      <c r="G367" s="122" t="s">
        <v>213</v>
      </c>
      <c r="H367" s="243">
        <v>700</v>
      </c>
    </row>
    <row r="368" spans="1:8" s="173" customFormat="1" ht="36" customHeight="1">
      <c r="A368" s="174" t="s">
        <v>506</v>
      </c>
      <c r="B368" s="119" t="s">
        <v>454</v>
      </c>
      <c r="C368" s="119" t="s">
        <v>265</v>
      </c>
      <c r="D368" s="119" t="s">
        <v>300</v>
      </c>
      <c r="E368" s="119" t="s">
        <v>301</v>
      </c>
      <c r="F368" s="119"/>
      <c r="G368" s="118"/>
      <c r="H368" s="242">
        <v>990</v>
      </c>
    </row>
    <row r="369" spans="1:8" ht="40.5" customHeight="1">
      <c r="A369" s="139" t="s">
        <v>507</v>
      </c>
      <c r="B369" s="121" t="s">
        <v>454</v>
      </c>
      <c r="C369" s="121" t="s">
        <v>265</v>
      </c>
      <c r="D369" s="121" t="s">
        <v>298</v>
      </c>
      <c r="E369" s="121" t="s">
        <v>301</v>
      </c>
      <c r="F369" s="121"/>
      <c r="G369" s="122"/>
      <c r="H369" s="243">
        <v>990</v>
      </c>
    </row>
    <row r="370" spans="1:8" ht="35.25" customHeight="1">
      <c r="A370" s="139" t="s">
        <v>508</v>
      </c>
      <c r="B370" s="121" t="s">
        <v>454</v>
      </c>
      <c r="C370" s="121" t="s">
        <v>265</v>
      </c>
      <c r="D370" s="121" t="s">
        <v>298</v>
      </c>
      <c r="E370" s="121" t="s">
        <v>509</v>
      </c>
      <c r="F370" s="121"/>
      <c r="G370" s="122"/>
      <c r="H370" s="243">
        <v>750</v>
      </c>
    </row>
    <row r="371" spans="1:8" ht="27" customHeight="1">
      <c r="A371" s="68" t="s">
        <v>311</v>
      </c>
      <c r="B371" s="121" t="s">
        <v>454</v>
      </c>
      <c r="C371" s="121" t="s">
        <v>265</v>
      </c>
      <c r="D371" s="121" t="s">
        <v>298</v>
      </c>
      <c r="E371" s="121" t="s">
        <v>509</v>
      </c>
      <c r="F371" s="121" t="s">
        <v>312</v>
      </c>
      <c r="G371" s="122"/>
      <c r="H371" s="243">
        <v>230</v>
      </c>
    </row>
    <row r="372" spans="1:8" ht="17.25" customHeight="1">
      <c r="A372" s="68" t="s">
        <v>220</v>
      </c>
      <c r="B372" s="121" t="s">
        <v>454</v>
      </c>
      <c r="C372" s="121" t="s">
        <v>265</v>
      </c>
      <c r="D372" s="121" t="s">
        <v>298</v>
      </c>
      <c r="E372" s="121" t="s">
        <v>509</v>
      </c>
      <c r="F372" s="121" t="s">
        <v>312</v>
      </c>
      <c r="G372" s="122" t="s">
        <v>221</v>
      </c>
      <c r="H372" s="243">
        <v>230</v>
      </c>
    </row>
    <row r="373" spans="1:8" ht="17.25" customHeight="1">
      <c r="A373" s="68" t="s">
        <v>396</v>
      </c>
      <c r="B373" s="121" t="s">
        <v>454</v>
      </c>
      <c r="C373" s="121" t="s">
        <v>265</v>
      </c>
      <c r="D373" s="121" t="s">
        <v>298</v>
      </c>
      <c r="E373" s="121" t="s">
        <v>509</v>
      </c>
      <c r="F373" s="121" t="s">
        <v>397</v>
      </c>
      <c r="G373" s="122"/>
      <c r="H373" s="243">
        <v>520</v>
      </c>
    </row>
    <row r="374" spans="1:8" ht="17.25" customHeight="1">
      <c r="A374" s="136" t="s">
        <v>220</v>
      </c>
      <c r="B374" s="121" t="s">
        <v>454</v>
      </c>
      <c r="C374" s="121" t="s">
        <v>265</v>
      </c>
      <c r="D374" s="121" t="s">
        <v>298</v>
      </c>
      <c r="E374" s="121" t="s">
        <v>509</v>
      </c>
      <c r="F374" s="121" t="s">
        <v>397</v>
      </c>
      <c r="G374" s="122" t="s">
        <v>221</v>
      </c>
      <c r="H374" s="243">
        <v>520</v>
      </c>
    </row>
    <row r="375" spans="1:8" ht="33" customHeight="1">
      <c r="A375" s="68" t="s">
        <v>510</v>
      </c>
      <c r="B375" s="121" t="s">
        <v>454</v>
      </c>
      <c r="C375" s="121" t="s">
        <v>265</v>
      </c>
      <c r="D375" s="121" t="s">
        <v>298</v>
      </c>
      <c r="E375" s="121" t="s">
        <v>511</v>
      </c>
      <c r="F375" s="121"/>
      <c r="G375" s="122"/>
      <c r="H375" s="243">
        <v>240</v>
      </c>
    </row>
    <row r="376" spans="1:8" ht="17.25" customHeight="1">
      <c r="A376" s="68" t="s">
        <v>396</v>
      </c>
      <c r="B376" s="121" t="s">
        <v>454</v>
      </c>
      <c r="C376" s="121" t="s">
        <v>265</v>
      </c>
      <c r="D376" s="121" t="s">
        <v>298</v>
      </c>
      <c r="E376" s="121" t="s">
        <v>511</v>
      </c>
      <c r="F376" s="121" t="s">
        <v>397</v>
      </c>
      <c r="G376" s="122" t="s">
        <v>217</v>
      </c>
      <c r="H376" s="243">
        <v>240</v>
      </c>
    </row>
    <row r="377" spans="1:8" s="173" customFormat="1" ht="44.25" customHeight="1">
      <c r="A377" s="174" t="s">
        <v>512</v>
      </c>
      <c r="B377" s="119" t="s">
        <v>454</v>
      </c>
      <c r="C377" s="119" t="s">
        <v>483</v>
      </c>
      <c r="D377" s="119" t="s">
        <v>300</v>
      </c>
      <c r="E377" s="119" t="s">
        <v>301</v>
      </c>
      <c r="F377" s="119"/>
      <c r="G377" s="118"/>
      <c r="H377" s="242">
        <v>11434</v>
      </c>
    </row>
    <row r="378" spans="1:8" ht="33.75" customHeight="1">
      <c r="A378" s="136" t="s">
        <v>513</v>
      </c>
      <c r="B378" s="121" t="s">
        <v>454</v>
      </c>
      <c r="C378" s="121" t="s">
        <v>483</v>
      </c>
      <c r="D378" s="121" t="s">
        <v>298</v>
      </c>
      <c r="E378" s="121" t="s">
        <v>301</v>
      </c>
      <c r="F378" s="121"/>
      <c r="G378" s="122"/>
      <c r="H378" s="243">
        <v>11434</v>
      </c>
    </row>
    <row r="379" spans="1:8" ht="40.5" customHeight="1">
      <c r="A379" s="136" t="s">
        <v>514</v>
      </c>
      <c r="B379" s="121" t="s">
        <v>454</v>
      </c>
      <c r="C379" s="121" t="s">
        <v>483</v>
      </c>
      <c r="D379" s="121" t="s">
        <v>298</v>
      </c>
      <c r="E379" s="121" t="s">
        <v>515</v>
      </c>
      <c r="F379" s="121"/>
      <c r="G379" s="122"/>
      <c r="H379" s="243">
        <v>2500</v>
      </c>
    </row>
    <row r="380" spans="1:8" ht="17.25" customHeight="1">
      <c r="A380" s="68" t="s">
        <v>396</v>
      </c>
      <c r="B380" s="121" t="s">
        <v>454</v>
      </c>
      <c r="C380" s="121" t="s">
        <v>483</v>
      </c>
      <c r="D380" s="121" t="s">
        <v>298</v>
      </c>
      <c r="E380" s="121" t="s">
        <v>515</v>
      </c>
      <c r="F380" s="121" t="s">
        <v>397</v>
      </c>
      <c r="G380" s="122"/>
      <c r="H380" s="243">
        <v>2500</v>
      </c>
    </row>
    <row r="381" spans="1:8" ht="17.25" customHeight="1">
      <c r="A381" s="68" t="s">
        <v>218</v>
      </c>
      <c r="B381" s="121" t="s">
        <v>454</v>
      </c>
      <c r="C381" s="121" t="s">
        <v>483</v>
      </c>
      <c r="D381" s="121" t="s">
        <v>298</v>
      </c>
      <c r="E381" s="121" t="s">
        <v>515</v>
      </c>
      <c r="F381" s="121" t="s">
        <v>397</v>
      </c>
      <c r="G381" s="122" t="s">
        <v>219</v>
      </c>
      <c r="H381" s="243">
        <v>2500</v>
      </c>
    </row>
    <row r="382" spans="1:8" s="129" customFormat="1" ht="17.25" customHeight="1" hidden="1">
      <c r="A382" s="136" t="s">
        <v>220</v>
      </c>
      <c r="B382" s="121" t="s">
        <v>454</v>
      </c>
      <c r="C382" s="121" t="s">
        <v>483</v>
      </c>
      <c r="D382" s="121" t="s">
        <v>298</v>
      </c>
      <c r="E382" s="121" t="s">
        <v>515</v>
      </c>
      <c r="F382" s="121" t="s">
        <v>397</v>
      </c>
      <c r="G382" s="122" t="s">
        <v>221</v>
      </c>
      <c r="H382" s="243">
        <v>0</v>
      </c>
    </row>
    <row r="383" spans="1:8" s="129" customFormat="1" ht="18" customHeight="1">
      <c r="A383" s="136" t="s">
        <v>516</v>
      </c>
      <c r="B383" s="121" t="s">
        <v>454</v>
      </c>
      <c r="C383" s="121" t="s">
        <v>483</v>
      </c>
      <c r="D383" s="121" t="s">
        <v>298</v>
      </c>
      <c r="E383" s="121" t="s">
        <v>517</v>
      </c>
      <c r="F383" s="121"/>
      <c r="G383" s="122"/>
      <c r="H383" s="243">
        <v>1800</v>
      </c>
    </row>
    <row r="384" spans="1:8" s="129" customFormat="1" ht="17.25" customHeight="1">
      <c r="A384" s="136" t="s">
        <v>396</v>
      </c>
      <c r="B384" s="121" t="s">
        <v>454</v>
      </c>
      <c r="C384" s="121" t="s">
        <v>483</v>
      </c>
      <c r="D384" s="121" t="s">
        <v>298</v>
      </c>
      <c r="E384" s="121" t="s">
        <v>517</v>
      </c>
      <c r="F384" s="121" t="s">
        <v>397</v>
      </c>
      <c r="G384" s="122"/>
      <c r="H384" s="243">
        <v>1800</v>
      </c>
    </row>
    <row r="385" spans="1:8" s="129" customFormat="1" ht="17.25" customHeight="1">
      <c r="A385" s="68" t="s">
        <v>218</v>
      </c>
      <c r="B385" s="121" t="s">
        <v>454</v>
      </c>
      <c r="C385" s="121" t="s">
        <v>483</v>
      </c>
      <c r="D385" s="121" t="s">
        <v>298</v>
      </c>
      <c r="E385" s="121" t="s">
        <v>517</v>
      </c>
      <c r="F385" s="121" t="s">
        <v>397</v>
      </c>
      <c r="G385" s="122" t="s">
        <v>219</v>
      </c>
      <c r="H385" s="243">
        <v>1800</v>
      </c>
    </row>
    <row r="386" spans="1:8" s="129" customFormat="1" ht="17.25" customHeight="1" hidden="1">
      <c r="A386" s="136" t="s">
        <v>220</v>
      </c>
      <c r="B386" s="121" t="s">
        <v>454</v>
      </c>
      <c r="C386" s="121" t="s">
        <v>483</v>
      </c>
      <c r="D386" s="121" t="s">
        <v>298</v>
      </c>
      <c r="E386" s="121" t="s">
        <v>517</v>
      </c>
      <c r="F386" s="121" t="s">
        <v>397</v>
      </c>
      <c r="G386" s="122" t="s">
        <v>221</v>
      </c>
      <c r="H386" s="243">
        <v>0</v>
      </c>
    </row>
    <row r="387" spans="1:8" s="129" customFormat="1" ht="21.75" customHeight="1">
      <c r="A387" s="136" t="s">
        <v>518</v>
      </c>
      <c r="B387" s="121" t="s">
        <v>454</v>
      </c>
      <c r="C387" s="121" t="s">
        <v>483</v>
      </c>
      <c r="D387" s="121" t="s">
        <v>298</v>
      </c>
      <c r="E387" s="121" t="s">
        <v>519</v>
      </c>
      <c r="F387" s="121"/>
      <c r="G387" s="122"/>
      <c r="H387" s="243">
        <v>1100</v>
      </c>
    </row>
    <row r="388" spans="1:8" s="129" customFormat="1" ht="17.25" customHeight="1">
      <c r="A388" s="68" t="s">
        <v>396</v>
      </c>
      <c r="B388" s="121" t="s">
        <v>454</v>
      </c>
      <c r="C388" s="121" t="s">
        <v>483</v>
      </c>
      <c r="D388" s="121" t="s">
        <v>298</v>
      </c>
      <c r="E388" s="121" t="s">
        <v>519</v>
      </c>
      <c r="F388" s="121" t="s">
        <v>397</v>
      </c>
      <c r="G388" s="122"/>
      <c r="H388" s="243">
        <v>1100</v>
      </c>
    </row>
    <row r="389" spans="1:8" s="129" customFormat="1" ht="17.25" customHeight="1">
      <c r="A389" s="68" t="s">
        <v>218</v>
      </c>
      <c r="B389" s="121" t="s">
        <v>454</v>
      </c>
      <c r="C389" s="121" t="s">
        <v>483</v>
      </c>
      <c r="D389" s="121" t="s">
        <v>298</v>
      </c>
      <c r="E389" s="121" t="s">
        <v>519</v>
      </c>
      <c r="F389" s="121" t="s">
        <v>397</v>
      </c>
      <c r="G389" s="122" t="s">
        <v>219</v>
      </c>
      <c r="H389" s="243">
        <v>1100</v>
      </c>
    </row>
    <row r="390" spans="1:8" s="129" customFormat="1" ht="17.25" customHeight="1" hidden="1">
      <c r="A390" s="136" t="s">
        <v>220</v>
      </c>
      <c r="B390" s="121" t="s">
        <v>454</v>
      </c>
      <c r="C390" s="121" t="s">
        <v>483</v>
      </c>
      <c r="D390" s="121" t="s">
        <v>298</v>
      </c>
      <c r="E390" s="121" t="s">
        <v>519</v>
      </c>
      <c r="F390" s="121" t="s">
        <v>397</v>
      </c>
      <c r="G390" s="122" t="s">
        <v>221</v>
      </c>
      <c r="H390" s="243">
        <v>0</v>
      </c>
    </row>
    <row r="391" spans="1:8" s="129" customFormat="1" ht="17.25" customHeight="1">
      <c r="A391" s="136" t="s">
        <v>520</v>
      </c>
      <c r="B391" s="121" t="s">
        <v>454</v>
      </c>
      <c r="C391" s="121" t="s">
        <v>483</v>
      </c>
      <c r="D391" s="121" t="s">
        <v>298</v>
      </c>
      <c r="E391" s="121" t="s">
        <v>521</v>
      </c>
      <c r="F391" s="121"/>
      <c r="G391" s="122"/>
      <c r="H391" s="243">
        <v>18</v>
      </c>
    </row>
    <row r="392" spans="1:8" s="129" customFormat="1" ht="17.25" customHeight="1">
      <c r="A392" s="68" t="s">
        <v>396</v>
      </c>
      <c r="B392" s="121" t="s">
        <v>454</v>
      </c>
      <c r="C392" s="121" t="s">
        <v>483</v>
      </c>
      <c r="D392" s="121" t="s">
        <v>298</v>
      </c>
      <c r="E392" s="121" t="s">
        <v>521</v>
      </c>
      <c r="F392" s="121" t="s">
        <v>397</v>
      </c>
      <c r="G392" s="122"/>
      <c r="H392" s="243">
        <v>18</v>
      </c>
    </row>
    <row r="393" spans="1:8" s="129" customFormat="1" ht="17.25" customHeight="1">
      <c r="A393" s="68" t="s">
        <v>218</v>
      </c>
      <c r="B393" s="121" t="s">
        <v>454</v>
      </c>
      <c r="C393" s="121" t="s">
        <v>483</v>
      </c>
      <c r="D393" s="121" t="s">
        <v>298</v>
      </c>
      <c r="E393" s="121" t="s">
        <v>521</v>
      </c>
      <c r="F393" s="121" t="s">
        <v>397</v>
      </c>
      <c r="G393" s="122" t="s">
        <v>219</v>
      </c>
      <c r="H393" s="243">
        <v>18</v>
      </c>
    </row>
    <row r="394" spans="1:8" s="129" customFormat="1" ht="21" customHeight="1">
      <c r="A394" s="68" t="s">
        <v>522</v>
      </c>
      <c r="B394" s="121" t="s">
        <v>454</v>
      </c>
      <c r="C394" s="121" t="s">
        <v>483</v>
      </c>
      <c r="D394" s="121" t="s">
        <v>298</v>
      </c>
      <c r="E394" s="121" t="s">
        <v>523</v>
      </c>
      <c r="F394" s="121"/>
      <c r="G394" s="122"/>
      <c r="H394" s="243">
        <v>6016</v>
      </c>
    </row>
    <row r="395" spans="1:8" s="129" customFormat="1" ht="21" customHeight="1">
      <c r="A395" s="68" t="s">
        <v>396</v>
      </c>
      <c r="B395" s="121" t="s">
        <v>454</v>
      </c>
      <c r="C395" s="121" t="s">
        <v>483</v>
      </c>
      <c r="D395" s="121" t="s">
        <v>298</v>
      </c>
      <c r="E395" s="121" t="s">
        <v>523</v>
      </c>
      <c r="F395" s="121" t="s">
        <v>397</v>
      </c>
      <c r="G395" s="122"/>
      <c r="H395" s="243">
        <v>6016</v>
      </c>
    </row>
    <row r="396" spans="1:8" s="129" customFormat="1" ht="19.5" customHeight="1">
      <c r="A396" s="68" t="s">
        <v>218</v>
      </c>
      <c r="B396" s="121" t="s">
        <v>454</v>
      </c>
      <c r="C396" s="121" t="s">
        <v>483</v>
      </c>
      <c r="D396" s="121" t="s">
        <v>298</v>
      </c>
      <c r="E396" s="121" t="s">
        <v>523</v>
      </c>
      <c r="F396" s="121" t="s">
        <v>397</v>
      </c>
      <c r="G396" s="122" t="s">
        <v>219</v>
      </c>
      <c r="H396" s="243">
        <v>6016</v>
      </c>
    </row>
    <row r="397" spans="1:8" s="173" customFormat="1" ht="44.25" customHeight="1">
      <c r="A397" s="174" t="s">
        <v>524</v>
      </c>
      <c r="B397" s="119" t="s">
        <v>454</v>
      </c>
      <c r="C397" s="119" t="s">
        <v>525</v>
      </c>
      <c r="D397" s="119" t="s">
        <v>300</v>
      </c>
      <c r="E397" s="119" t="s">
        <v>301</v>
      </c>
      <c r="F397" s="119"/>
      <c r="G397" s="118"/>
      <c r="H397" s="242">
        <v>550</v>
      </c>
    </row>
    <row r="398" spans="1:8" s="129" customFormat="1" ht="34.5" customHeight="1">
      <c r="A398" s="139" t="s">
        <v>526</v>
      </c>
      <c r="B398" s="134" t="s">
        <v>454</v>
      </c>
      <c r="C398" s="135">
        <v>7</v>
      </c>
      <c r="D398" s="134" t="s">
        <v>298</v>
      </c>
      <c r="E398" s="134" t="s">
        <v>301</v>
      </c>
      <c r="F398" s="121"/>
      <c r="G398" s="122"/>
      <c r="H398" s="243">
        <v>550</v>
      </c>
    </row>
    <row r="399" spans="1:8" s="129" customFormat="1" ht="17.25" customHeight="1">
      <c r="A399" s="139" t="s">
        <v>527</v>
      </c>
      <c r="B399" s="134" t="s">
        <v>454</v>
      </c>
      <c r="C399" s="135">
        <v>7</v>
      </c>
      <c r="D399" s="134" t="s">
        <v>298</v>
      </c>
      <c r="E399" s="134" t="s">
        <v>528</v>
      </c>
      <c r="F399" s="121"/>
      <c r="G399" s="122"/>
      <c r="H399" s="243">
        <v>550</v>
      </c>
    </row>
    <row r="400" spans="1:8" s="129" customFormat="1" ht="32.25" customHeight="1">
      <c r="A400" s="139" t="s">
        <v>311</v>
      </c>
      <c r="B400" s="134" t="s">
        <v>454</v>
      </c>
      <c r="C400" s="135">
        <v>7</v>
      </c>
      <c r="D400" s="134" t="s">
        <v>298</v>
      </c>
      <c r="E400" s="134" t="s">
        <v>528</v>
      </c>
      <c r="F400" s="121" t="s">
        <v>312</v>
      </c>
      <c r="G400" s="122"/>
      <c r="H400" s="243">
        <v>100</v>
      </c>
    </row>
    <row r="401" spans="1:8" s="129" customFormat="1" ht="17.25" customHeight="1">
      <c r="A401" s="136" t="s">
        <v>220</v>
      </c>
      <c r="B401" s="134" t="s">
        <v>454</v>
      </c>
      <c r="C401" s="135">
        <v>7</v>
      </c>
      <c r="D401" s="134" t="s">
        <v>298</v>
      </c>
      <c r="E401" s="134" t="s">
        <v>528</v>
      </c>
      <c r="F401" s="121" t="s">
        <v>312</v>
      </c>
      <c r="G401" s="122" t="s">
        <v>221</v>
      </c>
      <c r="H401" s="243">
        <v>100</v>
      </c>
    </row>
    <row r="402" spans="1:8" s="145" customFormat="1" ht="17.25" customHeight="1">
      <c r="A402" s="68" t="s">
        <v>396</v>
      </c>
      <c r="B402" s="134" t="s">
        <v>454</v>
      </c>
      <c r="C402" s="135">
        <v>7</v>
      </c>
      <c r="D402" s="134" t="s">
        <v>298</v>
      </c>
      <c r="E402" s="134" t="s">
        <v>528</v>
      </c>
      <c r="F402" s="137" t="s">
        <v>397</v>
      </c>
      <c r="G402" s="122"/>
      <c r="H402" s="243">
        <v>450</v>
      </c>
    </row>
    <row r="403" spans="1:8" s="145" customFormat="1" ht="17.25" customHeight="1">
      <c r="A403" s="136" t="s">
        <v>220</v>
      </c>
      <c r="B403" s="134" t="s">
        <v>454</v>
      </c>
      <c r="C403" s="135">
        <v>7</v>
      </c>
      <c r="D403" s="134" t="s">
        <v>298</v>
      </c>
      <c r="E403" s="134" t="s">
        <v>528</v>
      </c>
      <c r="F403" s="137" t="s">
        <v>397</v>
      </c>
      <c r="G403" s="122" t="s">
        <v>221</v>
      </c>
      <c r="H403" s="243">
        <v>450</v>
      </c>
    </row>
    <row r="404" spans="1:8" s="145" customFormat="1" ht="42" customHeight="1">
      <c r="A404" s="125" t="s">
        <v>529</v>
      </c>
      <c r="B404" s="146" t="s">
        <v>530</v>
      </c>
      <c r="C404" s="147">
        <v>0</v>
      </c>
      <c r="D404" s="146" t="s">
        <v>300</v>
      </c>
      <c r="E404" s="146" t="s">
        <v>301</v>
      </c>
      <c r="F404" s="148"/>
      <c r="G404" s="118"/>
      <c r="H404" s="242">
        <v>300</v>
      </c>
    </row>
    <row r="405" spans="1:8" s="145" customFormat="1" ht="36" customHeight="1">
      <c r="A405" s="68" t="s">
        <v>531</v>
      </c>
      <c r="B405" s="134" t="s">
        <v>530</v>
      </c>
      <c r="C405" s="135">
        <v>1</v>
      </c>
      <c r="D405" s="134" t="s">
        <v>298</v>
      </c>
      <c r="E405" s="134" t="s">
        <v>301</v>
      </c>
      <c r="F405" s="137"/>
      <c r="G405" s="122"/>
      <c r="H405" s="243">
        <v>300</v>
      </c>
    </row>
    <row r="406" spans="1:8" s="145" customFormat="1" ht="24" customHeight="1">
      <c r="A406" s="68" t="s">
        <v>532</v>
      </c>
      <c r="B406" s="134" t="s">
        <v>530</v>
      </c>
      <c r="C406" s="135">
        <v>1</v>
      </c>
      <c r="D406" s="134" t="s">
        <v>298</v>
      </c>
      <c r="E406" s="134" t="s">
        <v>533</v>
      </c>
      <c r="F406" s="137"/>
      <c r="G406" s="122"/>
      <c r="H406" s="243">
        <v>300</v>
      </c>
    </row>
    <row r="407" spans="1:8" s="145" customFormat="1" ht="17.25" customHeight="1">
      <c r="A407" s="132" t="s">
        <v>396</v>
      </c>
      <c r="B407" s="134" t="s">
        <v>530</v>
      </c>
      <c r="C407" s="135">
        <v>1</v>
      </c>
      <c r="D407" s="134" t="s">
        <v>298</v>
      </c>
      <c r="E407" s="134" t="s">
        <v>533</v>
      </c>
      <c r="F407" s="137" t="s">
        <v>397</v>
      </c>
      <c r="G407" s="122"/>
      <c r="H407" s="243">
        <v>300</v>
      </c>
    </row>
    <row r="408" spans="1:8" s="145" customFormat="1" ht="17.25" customHeight="1">
      <c r="A408" s="132" t="s">
        <v>206</v>
      </c>
      <c r="B408" s="134" t="s">
        <v>530</v>
      </c>
      <c r="C408" s="135">
        <v>1</v>
      </c>
      <c r="D408" s="134" t="s">
        <v>298</v>
      </c>
      <c r="E408" s="134" t="s">
        <v>533</v>
      </c>
      <c r="F408" s="137" t="s">
        <v>397</v>
      </c>
      <c r="G408" s="122" t="s">
        <v>207</v>
      </c>
      <c r="H408" s="243">
        <v>300</v>
      </c>
    </row>
    <row r="409" spans="1:8" s="129" customFormat="1" ht="47.25" customHeight="1">
      <c r="A409" s="125" t="s">
        <v>534</v>
      </c>
      <c r="B409" s="119" t="s">
        <v>535</v>
      </c>
      <c r="C409" s="119" t="s">
        <v>299</v>
      </c>
      <c r="D409" s="119" t="s">
        <v>300</v>
      </c>
      <c r="E409" s="119" t="s">
        <v>301</v>
      </c>
      <c r="F409" s="119"/>
      <c r="G409" s="118"/>
      <c r="H409" s="242">
        <v>12284.4</v>
      </c>
    </row>
    <row r="410" spans="1:8" s="129" customFormat="1" ht="35.25" customHeight="1">
      <c r="A410" s="174" t="s">
        <v>536</v>
      </c>
      <c r="B410" s="119" t="s">
        <v>535</v>
      </c>
      <c r="C410" s="119" t="s">
        <v>258</v>
      </c>
      <c r="D410" s="119" t="s">
        <v>300</v>
      </c>
      <c r="E410" s="119" t="s">
        <v>301</v>
      </c>
      <c r="F410" s="119"/>
      <c r="G410" s="118"/>
      <c r="H410" s="242">
        <v>3873.5</v>
      </c>
    </row>
    <row r="411" spans="1:8" s="124" customFormat="1" ht="32.25" customHeight="1">
      <c r="A411" s="126" t="s">
        <v>537</v>
      </c>
      <c r="B411" s="121" t="s">
        <v>535</v>
      </c>
      <c r="C411" s="121" t="s">
        <v>258</v>
      </c>
      <c r="D411" s="121" t="s">
        <v>298</v>
      </c>
      <c r="E411" s="121" t="s">
        <v>301</v>
      </c>
      <c r="F411" s="121"/>
      <c r="G411" s="122"/>
      <c r="H411" s="243">
        <v>3873.5</v>
      </c>
    </row>
    <row r="412" spans="1:8" s="124" customFormat="1" ht="21" customHeight="1">
      <c r="A412" s="139" t="s">
        <v>538</v>
      </c>
      <c r="B412" s="121" t="s">
        <v>535</v>
      </c>
      <c r="C412" s="121" t="s">
        <v>258</v>
      </c>
      <c r="D412" s="121" t="s">
        <v>298</v>
      </c>
      <c r="E412" s="121" t="s">
        <v>539</v>
      </c>
      <c r="F412" s="121"/>
      <c r="G412" s="122"/>
      <c r="H412" s="243">
        <v>3873.5</v>
      </c>
    </row>
    <row r="413" spans="1:8" s="124" customFormat="1" ht="33" customHeight="1">
      <c r="A413" s="126" t="s">
        <v>540</v>
      </c>
      <c r="B413" s="121" t="s">
        <v>535</v>
      </c>
      <c r="C413" s="121" t="s">
        <v>258</v>
      </c>
      <c r="D413" s="121" t="s">
        <v>298</v>
      </c>
      <c r="E413" s="121" t="s">
        <v>539</v>
      </c>
      <c r="F413" s="121" t="s">
        <v>541</v>
      </c>
      <c r="G413" s="122"/>
      <c r="H413" s="243">
        <v>3873.5</v>
      </c>
    </row>
    <row r="414" spans="1:8" s="124" customFormat="1" ht="17.25" customHeight="1">
      <c r="A414" s="126" t="s">
        <v>184</v>
      </c>
      <c r="B414" s="121" t="s">
        <v>535</v>
      </c>
      <c r="C414" s="121" t="s">
        <v>258</v>
      </c>
      <c r="D414" s="121" t="s">
        <v>298</v>
      </c>
      <c r="E414" s="121" t="s">
        <v>539</v>
      </c>
      <c r="F414" s="121" t="s">
        <v>541</v>
      </c>
      <c r="G414" s="122" t="s">
        <v>185</v>
      </c>
      <c r="H414" s="243">
        <v>3873.5</v>
      </c>
    </row>
    <row r="415" spans="1:8" s="129" customFormat="1" ht="40.5" customHeight="1">
      <c r="A415" s="174" t="s">
        <v>542</v>
      </c>
      <c r="B415" s="119" t="s">
        <v>535</v>
      </c>
      <c r="C415" s="119" t="s">
        <v>260</v>
      </c>
      <c r="D415" s="119" t="s">
        <v>300</v>
      </c>
      <c r="E415" s="119" t="s">
        <v>301</v>
      </c>
      <c r="F415" s="119"/>
      <c r="G415" s="118"/>
      <c r="H415" s="242">
        <v>4082.9</v>
      </c>
    </row>
    <row r="416" spans="1:8" s="124" customFormat="1" ht="15.75" customHeight="1">
      <c r="A416" s="126" t="s">
        <v>543</v>
      </c>
      <c r="B416" s="121" t="s">
        <v>535</v>
      </c>
      <c r="C416" s="121" t="s">
        <v>260</v>
      </c>
      <c r="D416" s="121" t="s">
        <v>298</v>
      </c>
      <c r="E416" s="121" t="s">
        <v>301</v>
      </c>
      <c r="F416" s="121"/>
      <c r="G416" s="122"/>
      <c r="H416" s="243">
        <v>4082.9</v>
      </c>
    </row>
    <row r="417" spans="1:8" s="124" customFormat="1" ht="17.25" customHeight="1">
      <c r="A417" s="139" t="s">
        <v>544</v>
      </c>
      <c r="B417" s="121" t="s">
        <v>535</v>
      </c>
      <c r="C417" s="121" t="s">
        <v>260</v>
      </c>
      <c r="D417" s="121" t="s">
        <v>298</v>
      </c>
      <c r="E417" s="121" t="s">
        <v>545</v>
      </c>
      <c r="F417" s="121"/>
      <c r="G417" s="122"/>
      <c r="H417" s="243">
        <v>4082.9</v>
      </c>
    </row>
    <row r="418" spans="1:8" s="124" customFormat="1" ht="36" customHeight="1">
      <c r="A418" s="126" t="s">
        <v>540</v>
      </c>
      <c r="B418" s="121" t="s">
        <v>535</v>
      </c>
      <c r="C418" s="121" t="s">
        <v>260</v>
      </c>
      <c r="D418" s="121" t="s">
        <v>298</v>
      </c>
      <c r="E418" s="121" t="s">
        <v>545</v>
      </c>
      <c r="F418" s="121" t="s">
        <v>541</v>
      </c>
      <c r="G418" s="122"/>
      <c r="H418" s="243">
        <v>4082.9</v>
      </c>
    </row>
    <row r="419" spans="1:8" s="124" customFormat="1" ht="17.25" customHeight="1">
      <c r="A419" s="126" t="s">
        <v>184</v>
      </c>
      <c r="B419" s="121" t="s">
        <v>535</v>
      </c>
      <c r="C419" s="121" t="s">
        <v>260</v>
      </c>
      <c r="D419" s="121" t="s">
        <v>298</v>
      </c>
      <c r="E419" s="121" t="s">
        <v>545</v>
      </c>
      <c r="F419" s="121" t="s">
        <v>541</v>
      </c>
      <c r="G419" s="122" t="s">
        <v>185</v>
      </c>
      <c r="H419" s="243">
        <v>4082.9</v>
      </c>
    </row>
    <row r="420" spans="1:8" s="129" customFormat="1" ht="50.25" customHeight="1">
      <c r="A420" s="174" t="s">
        <v>546</v>
      </c>
      <c r="B420" s="119" t="s">
        <v>535</v>
      </c>
      <c r="C420" s="119" t="s">
        <v>262</v>
      </c>
      <c r="D420" s="119" t="s">
        <v>300</v>
      </c>
      <c r="E420" s="119" t="s">
        <v>301</v>
      </c>
      <c r="F420" s="119"/>
      <c r="G420" s="118"/>
      <c r="H420" s="242">
        <v>1476.4</v>
      </c>
    </row>
    <row r="421" spans="1:8" s="124" customFormat="1" ht="42.75" customHeight="1">
      <c r="A421" s="136" t="s">
        <v>547</v>
      </c>
      <c r="B421" s="121" t="s">
        <v>535</v>
      </c>
      <c r="C421" s="121" t="s">
        <v>262</v>
      </c>
      <c r="D421" s="121" t="s">
        <v>298</v>
      </c>
      <c r="E421" s="121" t="s">
        <v>301</v>
      </c>
      <c r="F421" s="121"/>
      <c r="G421" s="122"/>
      <c r="H421" s="243">
        <v>1476.4</v>
      </c>
    </row>
    <row r="422" spans="1:8" s="124" customFormat="1" ht="36" customHeight="1">
      <c r="A422" s="126" t="s">
        <v>548</v>
      </c>
      <c r="B422" s="121" t="s">
        <v>535</v>
      </c>
      <c r="C422" s="121" t="s">
        <v>262</v>
      </c>
      <c r="D422" s="121" t="s">
        <v>298</v>
      </c>
      <c r="E422" s="121" t="s">
        <v>549</v>
      </c>
      <c r="F422" s="121"/>
      <c r="G422" s="122"/>
      <c r="H422" s="243">
        <v>507.20000000000005</v>
      </c>
    </row>
    <row r="423" spans="1:8" s="124" customFormat="1" ht="32.25" customHeight="1">
      <c r="A423" s="136" t="s">
        <v>311</v>
      </c>
      <c r="B423" s="121" t="s">
        <v>535</v>
      </c>
      <c r="C423" s="121" t="s">
        <v>262</v>
      </c>
      <c r="D423" s="121" t="s">
        <v>298</v>
      </c>
      <c r="E423" s="121" t="s">
        <v>549</v>
      </c>
      <c r="F423" s="121" t="s">
        <v>312</v>
      </c>
      <c r="G423" s="122"/>
      <c r="H423" s="243">
        <v>447.20000000000005</v>
      </c>
    </row>
    <row r="424" spans="1:8" s="124" customFormat="1" ht="17.25" customHeight="1">
      <c r="A424" s="126" t="s">
        <v>184</v>
      </c>
      <c r="B424" s="121" t="s">
        <v>535</v>
      </c>
      <c r="C424" s="121" t="s">
        <v>262</v>
      </c>
      <c r="D424" s="121" t="s">
        <v>298</v>
      </c>
      <c r="E424" s="121" t="s">
        <v>549</v>
      </c>
      <c r="F424" s="121" t="s">
        <v>312</v>
      </c>
      <c r="G424" s="122" t="s">
        <v>185</v>
      </c>
      <c r="H424" s="243">
        <v>447.20000000000005</v>
      </c>
    </row>
    <row r="425" spans="1:8" s="124" customFormat="1" ht="17.25" customHeight="1">
      <c r="A425" s="149" t="s">
        <v>550</v>
      </c>
      <c r="B425" s="121" t="s">
        <v>535</v>
      </c>
      <c r="C425" s="121" t="s">
        <v>262</v>
      </c>
      <c r="D425" s="121" t="s">
        <v>298</v>
      </c>
      <c r="E425" s="121" t="s">
        <v>549</v>
      </c>
      <c r="F425" s="121" t="s">
        <v>551</v>
      </c>
      <c r="G425" s="122"/>
      <c r="H425" s="243">
        <v>60</v>
      </c>
    </row>
    <row r="426" spans="1:8" s="124" customFormat="1" ht="17.25" customHeight="1">
      <c r="A426" s="126" t="s">
        <v>184</v>
      </c>
      <c r="B426" s="121" t="s">
        <v>535</v>
      </c>
      <c r="C426" s="121" t="s">
        <v>262</v>
      </c>
      <c r="D426" s="121" t="s">
        <v>298</v>
      </c>
      <c r="E426" s="121" t="s">
        <v>549</v>
      </c>
      <c r="F426" s="121" t="s">
        <v>551</v>
      </c>
      <c r="G426" s="122" t="s">
        <v>185</v>
      </c>
      <c r="H426" s="243">
        <v>60</v>
      </c>
    </row>
    <row r="427" spans="1:8" s="124" customFormat="1" ht="17.25" customHeight="1">
      <c r="A427" s="126" t="s">
        <v>552</v>
      </c>
      <c r="B427" s="121" t="s">
        <v>535</v>
      </c>
      <c r="C427" s="121" t="s">
        <v>262</v>
      </c>
      <c r="D427" s="121" t="s">
        <v>298</v>
      </c>
      <c r="E427" s="121" t="s">
        <v>553</v>
      </c>
      <c r="F427" s="121"/>
      <c r="G427" s="122"/>
      <c r="H427" s="243">
        <v>969.2</v>
      </c>
    </row>
    <row r="428" spans="1:8" s="124" customFormat="1" ht="27" customHeight="1">
      <c r="A428" s="136" t="s">
        <v>352</v>
      </c>
      <c r="B428" s="121" t="s">
        <v>535</v>
      </c>
      <c r="C428" s="121" t="s">
        <v>262</v>
      </c>
      <c r="D428" s="121" t="s">
        <v>298</v>
      </c>
      <c r="E428" s="121" t="s">
        <v>553</v>
      </c>
      <c r="F428" s="121" t="s">
        <v>156</v>
      </c>
      <c r="G428" s="122"/>
      <c r="H428" s="243">
        <v>775.4</v>
      </c>
    </row>
    <row r="429" spans="1:8" s="124" customFormat="1" ht="48.75" customHeight="1">
      <c r="A429" s="218" t="s">
        <v>168</v>
      </c>
      <c r="B429" s="121" t="s">
        <v>535</v>
      </c>
      <c r="C429" s="121" t="s">
        <v>262</v>
      </c>
      <c r="D429" s="121" t="s">
        <v>298</v>
      </c>
      <c r="E429" s="121" t="s">
        <v>553</v>
      </c>
      <c r="F429" s="121" t="s">
        <v>156</v>
      </c>
      <c r="G429" s="122" t="s">
        <v>169</v>
      </c>
      <c r="H429" s="243">
        <v>775.4</v>
      </c>
    </row>
    <row r="430" spans="1:8" s="124" customFormat="1" ht="27" customHeight="1">
      <c r="A430" s="136" t="s">
        <v>311</v>
      </c>
      <c r="B430" s="121" t="s">
        <v>535</v>
      </c>
      <c r="C430" s="121" t="s">
        <v>262</v>
      </c>
      <c r="D430" s="121" t="s">
        <v>298</v>
      </c>
      <c r="E430" s="121">
        <v>71030</v>
      </c>
      <c r="F430" s="121" t="s">
        <v>312</v>
      </c>
      <c r="G430" s="122"/>
      <c r="H430" s="243">
        <v>193.8</v>
      </c>
    </row>
    <row r="431" spans="1:8" s="124" customFormat="1" ht="45.75" customHeight="1">
      <c r="A431" s="136" t="s">
        <v>168</v>
      </c>
      <c r="B431" s="121" t="s">
        <v>535</v>
      </c>
      <c r="C431" s="121" t="s">
        <v>262</v>
      </c>
      <c r="D431" s="121" t="s">
        <v>298</v>
      </c>
      <c r="E431" s="121">
        <v>71030</v>
      </c>
      <c r="F431" s="121" t="s">
        <v>312</v>
      </c>
      <c r="G431" s="122" t="s">
        <v>169</v>
      </c>
      <c r="H431" s="243">
        <v>193.8</v>
      </c>
    </row>
    <row r="432" spans="1:8" s="129" customFormat="1" ht="33.75" customHeight="1">
      <c r="A432" s="174" t="s">
        <v>554</v>
      </c>
      <c r="B432" s="119" t="s">
        <v>535</v>
      </c>
      <c r="C432" s="119" t="s">
        <v>263</v>
      </c>
      <c r="D432" s="119" t="s">
        <v>300</v>
      </c>
      <c r="E432" s="119" t="s">
        <v>301</v>
      </c>
      <c r="F432" s="119"/>
      <c r="G432" s="118"/>
      <c r="H432" s="242">
        <v>2851.6</v>
      </c>
    </row>
    <row r="433" spans="1:8" s="124" customFormat="1" ht="27" customHeight="1">
      <c r="A433" s="126" t="s">
        <v>555</v>
      </c>
      <c r="B433" s="121" t="s">
        <v>535</v>
      </c>
      <c r="C433" s="121" t="s">
        <v>263</v>
      </c>
      <c r="D433" s="121" t="s">
        <v>298</v>
      </c>
      <c r="E433" s="121" t="s">
        <v>301</v>
      </c>
      <c r="F433" s="121"/>
      <c r="G433" s="122"/>
      <c r="H433" s="243">
        <v>2851.6</v>
      </c>
    </row>
    <row r="434" spans="1:8" s="124" customFormat="1" ht="33" customHeight="1">
      <c r="A434" s="126" t="s">
        <v>556</v>
      </c>
      <c r="B434" s="121" t="s">
        <v>535</v>
      </c>
      <c r="C434" s="121" t="s">
        <v>263</v>
      </c>
      <c r="D434" s="121" t="s">
        <v>298</v>
      </c>
      <c r="E434" s="121" t="s">
        <v>557</v>
      </c>
      <c r="F434" s="121"/>
      <c r="G434" s="122"/>
      <c r="H434" s="243">
        <v>668.8</v>
      </c>
    </row>
    <row r="435" spans="1:8" s="124" customFormat="1" ht="36.75" customHeight="1">
      <c r="A435" s="126" t="s">
        <v>540</v>
      </c>
      <c r="B435" s="121" t="s">
        <v>535</v>
      </c>
      <c r="C435" s="121" t="s">
        <v>263</v>
      </c>
      <c r="D435" s="121" t="s">
        <v>298</v>
      </c>
      <c r="E435" s="121" t="s">
        <v>557</v>
      </c>
      <c r="F435" s="121" t="s">
        <v>541</v>
      </c>
      <c r="G435" s="122"/>
      <c r="H435" s="243">
        <v>668.8</v>
      </c>
    </row>
    <row r="436" spans="1:8" s="124" customFormat="1" ht="17.25" customHeight="1">
      <c r="A436" s="126" t="s">
        <v>184</v>
      </c>
      <c r="B436" s="121" t="s">
        <v>535</v>
      </c>
      <c r="C436" s="121" t="s">
        <v>263</v>
      </c>
      <c r="D436" s="121" t="s">
        <v>298</v>
      </c>
      <c r="E436" s="121" t="s">
        <v>557</v>
      </c>
      <c r="F436" s="121" t="s">
        <v>541</v>
      </c>
      <c r="G436" s="122" t="s">
        <v>185</v>
      </c>
      <c r="H436" s="243">
        <v>668.8</v>
      </c>
    </row>
    <row r="437" spans="1:8" s="124" customFormat="1" ht="32.25" customHeight="1">
      <c r="A437" s="126" t="s">
        <v>558</v>
      </c>
      <c r="B437" s="121" t="s">
        <v>535</v>
      </c>
      <c r="C437" s="121" t="s">
        <v>263</v>
      </c>
      <c r="D437" s="121" t="s">
        <v>298</v>
      </c>
      <c r="E437" s="121" t="s">
        <v>559</v>
      </c>
      <c r="F437" s="121"/>
      <c r="G437" s="122"/>
      <c r="H437" s="243">
        <v>418.8</v>
      </c>
    </row>
    <row r="438" spans="1:8" s="124" customFormat="1" ht="33.75" customHeight="1">
      <c r="A438" s="126" t="s">
        <v>560</v>
      </c>
      <c r="B438" s="121" t="s">
        <v>535</v>
      </c>
      <c r="C438" s="121" t="s">
        <v>263</v>
      </c>
      <c r="D438" s="121" t="s">
        <v>298</v>
      </c>
      <c r="E438" s="121" t="s">
        <v>559</v>
      </c>
      <c r="F438" s="121" t="s">
        <v>561</v>
      </c>
      <c r="G438" s="122"/>
      <c r="H438" s="243">
        <v>418.8</v>
      </c>
    </row>
    <row r="439" spans="1:8" s="124" customFormat="1" ht="17.25" customHeight="1">
      <c r="A439" s="126" t="s">
        <v>192</v>
      </c>
      <c r="B439" s="121" t="s">
        <v>535</v>
      </c>
      <c r="C439" s="121" t="s">
        <v>263</v>
      </c>
      <c r="D439" s="121" t="s">
        <v>298</v>
      </c>
      <c r="E439" s="121" t="s">
        <v>559</v>
      </c>
      <c r="F439" s="121" t="s">
        <v>561</v>
      </c>
      <c r="G439" s="122" t="s">
        <v>193</v>
      </c>
      <c r="H439" s="243">
        <v>418.8</v>
      </c>
    </row>
    <row r="440" spans="1:8" s="124" customFormat="1" ht="20.25" customHeight="1">
      <c r="A440" s="126" t="s">
        <v>552</v>
      </c>
      <c r="B440" s="121" t="s">
        <v>535</v>
      </c>
      <c r="C440" s="121" t="s">
        <v>263</v>
      </c>
      <c r="D440" s="121" t="s">
        <v>298</v>
      </c>
      <c r="E440" s="121">
        <v>71030</v>
      </c>
      <c r="F440" s="121"/>
      <c r="G440" s="122"/>
      <c r="H440" s="243">
        <v>1764</v>
      </c>
    </row>
    <row r="441" spans="1:8" s="124" customFormat="1" ht="34.5" customHeight="1">
      <c r="A441" s="126" t="s">
        <v>540</v>
      </c>
      <c r="B441" s="121" t="s">
        <v>535</v>
      </c>
      <c r="C441" s="121" t="s">
        <v>263</v>
      </c>
      <c r="D441" s="121" t="s">
        <v>298</v>
      </c>
      <c r="E441" s="121">
        <v>71030</v>
      </c>
      <c r="F441" s="121" t="s">
        <v>541</v>
      </c>
      <c r="G441" s="122"/>
      <c r="H441" s="243">
        <v>1764</v>
      </c>
    </row>
    <row r="442" spans="1:8" s="124" customFormat="1" ht="17.25" customHeight="1">
      <c r="A442" s="126" t="s">
        <v>184</v>
      </c>
      <c r="B442" s="121" t="s">
        <v>535</v>
      </c>
      <c r="C442" s="121" t="s">
        <v>263</v>
      </c>
      <c r="D442" s="121" t="s">
        <v>298</v>
      </c>
      <c r="E442" s="121">
        <v>71030</v>
      </c>
      <c r="F442" s="121" t="s">
        <v>541</v>
      </c>
      <c r="G442" s="122" t="s">
        <v>185</v>
      </c>
      <c r="H442" s="243">
        <v>1764</v>
      </c>
    </row>
    <row r="443" spans="1:8" s="124" customFormat="1" ht="46.5" customHeight="1">
      <c r="A443" s="125" t="s">
        <v>562</v>
      </c>
      <c r="B443" s="119" t="s">
        <v>563</v>
      </c>
      <c r="C443" s="119" t="s">
        <v>299</v>
      </c>
      <c r="D443" s="119" t="s">
        <v>300</v>
      </c>
      <c r="E443" s="119" t="s">
        <v>301</v>
      </c>
      <c r="F443" s="119"/>
      <c r="G443" s="118"/>
      <c r="H443" s="242">
        <v>251872.19999999998</v>
      </c>
    </row>
    <row r="444" spans="1:8" s="129" customFormat="1" ht="33.75" customHeight="1">
      <c r="A444" s="174" t="s">
        <v>564</v>
      </c>
      <c r="B444" s="119" t="s">
        <v>563</v>
      </c>
      <c r="C444" s="119" t="s">
        <v>258</v>
      </c>
      <c r="D444" s="119" t="s">
        <v>300</v>
      </c>
      <c r="E444" s="119" t="s">
        <v>301</v>
      </c>
      <c r="F444" s="119"/>
      <c r="G444" s="118"/>
      <c r="H444" s="242">
        <v>83653</v>
      </c>
    </row>
    <row r="445" spans="1:8" s="124" customFormat="1" ht="32.25" customHeight="1">
      <c r="A445" s="139" t="s">
        <v>565</v>
      </c>
      <c r="B445" s="121" t="s">
        <v>563</v>
      </c>
      <c r="C445" s="121" t="s">
        <v>258</v>
      </c>
      <c r="D445" s="121" t="s">
        <v>298</v>
      </c>
      <c r="E445" s="121" t="s">
        <v>301</v>
      </c>
      <c r="F445" s="121"/>
      <c r="G445" s="122"/>
      <c r="H445" s="243">
        <v>58153</v>
      </c>
    </row>
    <row r="446" spans="1:8" s="124" customFormat="1" ht="17.25" customHeight="1">
      <c r="A446" s="139" t="s">
        <v>566</v>
      </c>
      <c r="B446" s="121" t="s">
        <v>563</v>
      </c>
      <c r="C446" s="121" t="s">
        <v>258</v>
      </c>
      <c r="D446" s="121" t="s">
        <v>298</v>
      </c>
      <c r="E446" s="121" t="s">
        <v>567</v>
      </c>
      <c r="F446" s="121"/>
      <c r="G446" s="122"/>
      <c r="H446" s="243">
        <v>12500</v>
      </c>
    </row>
    <row r="447" spans="1:8" s="124" customFormat="1" ht="29.25" customHeight="1">
      <c r="A447" s="139" t="s">
        <v>330</v>
      </c>
      <c r="B447" s="121" t="s">
        <v>563</v>
      </c>
      <c r="C447" s="121" t="s">
        <v>258</v>
      </c>
      <c r="D447" s="121" t="s">
        <v>298</v>
      </c>
      <c r="E447" s="121" t="s">
        <v>567</v>
      </c>
      <c r="F447" s="121" t="s">
        <v>331</v>
      </c>
      <c r="G447" s="122"/>
      <c r="H447" s="243">
        <v>12500</v>
      </c>
    </row>
    <row r="448" spans="1:8" s="124" customFormat="1" ht="17.25" customHeight="1">
      <c r="A448" s="68" t="s">
        <v>228</v>
      </c>
      <c r="B448" s="121" t="s">
        <v>563</v>
      </c>
      <c r="C448" s="121" t="s">
        <v>258</v>
      </c>
      <c r="D448" s="121" t="s">
        <v>298</v>
      </c>
      <c r="E448" s="121" t="s">
        <v>567</v>
      </c>
      <c r="F448" s="121" t="s">
        <v>331</v>
      </c>
      <c r="G448" s="122" t="s">
        <v>229</v>
      </c>
      <c r="H448" s="243">
        <v>12500</v>
      </c>
    </row>
    <row r="449" spans="1:8" s="124" customFormat="1" ht="36.75" customHeight="1">
      <c r="A449" s="139" t="s">
        <v>568</v>
      </c>
      <c r="B449" s="121" t="s">
        <v>563</v>
      </c>
      <c r="C449" s="121" t="s">
        <v>258</v>
      </c>
      <c r="D449" s="121" t="s">
        <v>298</v>
      </c>
      <c r="E449" s="121">
        <v>71150</v>
      </c>
      <c r="F449" s="121"/>
      <c r="G449" s="122"/>
      <c r="H449" s="243">
        <v>1927.5</v>
      </c>
    </row>
    <row r="450" spans="1:8" s="124" customFormat="1" ht="27" customHeight="1">
      <c r="A450" s="139" t="s">
        <v>330</v>
      </c>
      <c r="B450" s="121" t="s">
        <v>563</v>
      </c>
      <c r="C450" s="121" t="s">
        <v>258</v>
      </c>
      <c r="D450" s="121" t="s">
        <v>298</v>
      </c>
      <c r="E450" s="121">
        <v>71150</v>
      </c>
      <c r="F450" s="121" t="s">
        <v>331</v>
      </c>
      <c r="G450" s="122"/>
      <c r="H450" s="243">
        <v>1927.5</v>
      </c>
    </row>
    <row r="451" spans="1:8" s="124" customFormat="1" ht="17.25" customHeight="1">
      <c r="A451" s="139" t="s">
        <v>232</v>
      </c>
      <c r="B451" s="121" t="s">
        <v>563</v>
      </c>
      <c r="C451" s="121" t="s">
        <v>258</v>
      </c>
      <c r="D451" s="121" t="s">
        <v>298</v>
      </c>
      <c r="E451" s="121">
        <v>71150</v>
      </c>
      <c r="F451" s="121" t="s">
        <v>331</v>
      </c>
      <c r="G451" s="122" t="s">
        <v>233</v>
      </c>
      <c r="H451" s="243">
        <v>1927.5</v>
      </c>
    </row>
    <row r="452" spans="1:8" s="124" customFormat="1" ht="30" customHeight="1">
      <c r="A452" s="136" t="s">
        <v>569</v>
      </c>
      <c r="B452" s="121" t="s">
        <v>563</v>
      </c>
      <c r="C452" s="121" t="s">
        <v>258</v>
      </c>
      <c r="D452" s="121" t="s">
        <v>298</v>
      </c>
      <c r="E452" s="121">
        <v>71430</v>
      </c>
      <c r="F452" s="121"/>
      <c r="G452" s="122"/>
      <c r="H452" s="243">
        <v>14733.4</v>
      </c>
    </row>
    <row r="453" spans="1:8" s="124" customFormat="1" ht="17.25" customHeight="1">
      <c r="A453" s="139" t="s">
        <v>357</v>
      </c>
      <c r="B453" s="121" t="s">
        <v>563</v>
      </c>
      <c r="C453" s="121" t="s">
        <v>258</v>
      </c>
      <c r="D453" s="121" t="s">
        <v>298</v>
      </c>
      <c r="E453" s="121">
        <v>71430</v>
      </c>
      <c r="F453" s="121" t="s">
        <v>358</v>
      </c>
      <c r="G453" s="122"/>
      <c r="H453" s="243">
        <v>14733.4</v>
      </c>
    </row>
    <row r="454" spans="1:8" s="124" customFormat="1" ht="17.25" customHeight="1">
      <c r="A454" s="139" t="s">
        <v>234</v>
      </c>
      <c r="B454" s="121" t="s">
        <v>563</v>
      </c>
      <c r="C454" s="121" t="s">
        <v>258</v>
      </c>
      <c r="D454" s="121" t="s">
        <v>298</v>
      </c>
      <c r="E454" s="121">
        <v>71430</v>
      </c>
      <c r="F454" s="121" t="s">
        <v>358</v>
      </c>
      <c r="G454" s="122" t="s">
        <v>235</v>
      </c>
      <c r="H454" s="243">
        <v>14733.4</v>
      </c>
    </row>
    <row r="455" spans="1:8" s="124" customFormat="1" ht="37.5" customHeight="1">
      <c r="A455" s="136" t="s">
        <v>570</v>
      </c>
      <c r="B455" s="121" t="s">
        <v>563</v>
      </c>
      <c r="C455" s="121" t="s">
        <v>258</v>
      </c>
      <c r="D455" s="121" t="s">
        <v>298</v>
      </c>
      <c r="E455" s="121">
        <v>71450</v>
      </c>
      <c r="F455" s="121"/>
      <c r="G455" s="122"/>
      <c r="H455" s="243">
        <v>2392</v>
      </c>
    </row>
    <row r="456" spans="1:8" s="124" customFormat="1" ht="32.25" customHeight="1">
      <c r="A456" s="136" t="s">
        <v>311</v>
      </c>
      <c r="B456" s="121" t="s">
        <v>563</v>
      </c>
      <c r="C456" s="121" t="s">
        <v>258</v>
      </c>
      <c r="D456" s="121" t="s">
        <v>298</v>
      </c>
      <c r="E456" s="121">
        <v>71450</v>
      </c>
      <c r="F456" s="121" t="s">
        <v>312</v>
      </c>
      <c r="G456" s="122"/>
      <c r="H456" s="243">
        <v>2392</v>
      </c>
    </row>
    <row r="457" spans="1:8" s="124" customFormat="1" ht="17.25" customHeight="1">
      <c r="A457" s="139" t="s">
        <v>232</v>
      </c>
      <c r="B457" s="121" t="s">
        <v>563</v>
      </c>
      <c r="C457" s="121" t="s">
        <v>258</v>
      </c>
      <c r="D457" s="121" t="s">
        <v>298</v>
      </c>
      <c r="E457" s="121">
        <v>71450</v>
      </c>
      <c r="F457" s="121" t="s">
        <v>312</v>
      </c>
      <c r="G457" s="122" t="s">
        <v>233</v>
      </c>
      <c r="H457" s="243">
        <v>2392</v>
      </c>
    </row>
    <row r="458" spans="1:8" s="124" customFormat="1" ht="57" customHeight="1">
      <c r="A458" s="139" t="s">
        <v>571</v>
      </c>
      <c r="B458" s="121" t="s">
        <v>563</v>
      </c>
      <c r="C458" s="121" t="s">
        <v>258</v>
      </c>
      <c r="D458" s="121" t="s">
        <v>298</v>
      </c>
      <c r="E458" s="121" t="s">
        <v>572</v>
      </c>
      <c r="F458" s="121"/>
      <c r="G458" s="122"/>
      <c r="H458" s="243">
        <v>24728.199999999997</v>
      </c>
    </row>
    <row r="459" spans="1:8" s="124" customFormat="1" ht="42.75" customHeight="1">
      <c r="A459" s="139" t="s">
        <v>573</v>
      </c>
      <c r="B459" s="121" t="s">
        <v>563</v>
      </c>
      <c r="C459" s="121" t="s">
        <v>258</v>
      </c>
      <c r="D459" s="121" t="s">
        <v>298</v>
      </c>
      <c r="E459" s="121" t="s">
        <v>572</v>
      </c>
      <c r="F459" s="121" t="s">
        <v>541</v>
      </c>
      <c r="G459" s="122"/>
      <c r="H459" s="243">
        <v>24728.199999999997</v>
      </c>
    </row>
    <row r="460" spans="1:8" s="124" customFormat="1" ht="22.5" customHeight="1">
      <c r="A460" s="139" t="s">
        <v>232</v>
      </c>
      <c r="B460" s="121" t="s">
        <v>563</v>
      </c>
      <c r="C460" s="121" t="s">
        <v>258</v>
      </c>
      <c r="D460" s="121" t="s">
        <v>298</v>
      </c>
      <c r="E460" s="121" t="s">
        <v>572</v>
      </c>
      <c r="F460" s="121" t="s">
        <v>541</v>
      </c>
      <c r="G460" s="122" t="s">
        <v>233</v>
      </c>
      <c r="H460" s="243">
        <v>24728.199999999997</v>
      </c>
    </row>
    <row r="461" spans="1:8" s="124" customFormat="1" ht="63" customHeight="1">
      <c r="A461" s="139" t="s">
        <v>574</v>
      </c>
      <c r="B461" s="121" t="s">
        <v>563</v>
      </c>
      <c r="C461" s="121" t="s">
        <v>258</v>
      </c>
      <c r="D461" s="121" t="s">
        <v>298</v>
      </c>
      <c r="E461" s="121" t="s">
        <v>575</v>
      </c>
      <c r="F461" s="121"/>
      <c r="G461" s="122"/>
      <c r="H461" s="243">
        <v>441.9</v>
      </c>
    </row>
    <row r="462" spans="1:8" s="124" customFormat="1" ht="46.5" customHeight="1">
      <c r="A462" s="139" t="s">
        <v>573</v>
      </c>
      <c r="B462" s="121" t="s">
        <v>563</v>
      </c>
      <c r="C462" s="121" t="s">
        <v>258</v>
      </c>
      <c r="D462" s="121" t="s">
        <v>298</v>
      </c>
      <c r="E462" s="121" t="s">
        <v>575</v>
      </c>
      <c r="F462" s="121" t="s">
        <v>541</v>
      </c>
      <c r="G462" s="122"/>
      <c r="H462" s="243">
        <v>441.9</v>
      </c>
    </row>
    <row r="463" spans="1:8" s="124" customFormat="1" ht="27" customHeight="1">
      <c r="A463" s="139" t="s">
        <v>232</v>
      </c>
      <c r="B463" s="121" t="s">
        <v>563</v>
      </c>
      <c r="C463" s="121" t="s">
        <v>258</v>
      </c>
      <c r="D463" s="121" t="s">
        <v>298</v>
      </c>
      <c r="E463" s="121" t="s">
        <v>575</v>
      </c>
      <c r="F463" s="121" t="s">
        <v>541</v>
      </c>
      <c r="G463" s="122" t="s">
        <v>233</v>
      </c>
      <c r="H463" s="243">
        <v>441.9</v>
      </c>
    </row>
    <row r="464" spans="1:8" s="124" customFormat="1" ht="62.25" customHeight="1">
      <c r="A464" s="139" t="s">
        <v>576</v>
      </c>
      <c r="B464" s="121" t="s">
        <v>563</v>
      </c>
      <c r="C464" s="121" t="s">
        <v>258</v>
      </c>
      <c r="D464" s="121" t="s">
        <v>298</v>
      </c>
      <c r="E464" s="121" t="s">
        <v>577</v>
      </c>
      <c r="F464" s="121"/>
      <c r="G464" s="122"/>
      <c r="H464" s="243">
        <v>795.3</v>
      </c>
    </row>
    <row r="465" spans="1:8" s="124" customFormat="1" ht="47.25" customHeight="1">
      <c r="A465" s="139" t="s">
        <v>573</v>
      </c>
      <c r="B465" s="121" t="s">
        <v>563</v>
      </c>
      <c r="C465" s="121" t="s">
        <v>258</v>
      </c>
      <c r="D465" s="121" t="s">
        <v>298</v>
      </c>
      <c r="E465" s="121" t="s">
        <v>577</v>
      </c>
      <c r="F465" s="121" t="s">
        <v>541</v>
      </c>
      <c r="G465" s="122"/>
      <c r="H465" s="243">
        <v>795.3</v>
      </c>
    </row>
    <row r="466" spans="1:8" s="124" customFormat="1" ht="21" customHeight="1">
      <c r="A466" s="139" t="s">
        <v>232</v>
      </c>
      <c r="B466" s="121" t="s">
        <v>563</v>
      </c>
      <c r="C466" s="121" t="s">
        <v>258</v>
      </c>
      <c r="D466" s="121" t="s">
        <v>298</v>
      </c>
      <c r="E466" s="121" t="s">
        <v>577</v>
      </c>
      <c r="F466" s="121" t="s">
        <v>541</v>
      </c>
      <c r="G466" s="122" t="s">
        <v>233</v>
      </c>
      <c r="H466" s="243">
        <v>795.3</v>
      </c>
    </row>
    <row r="467" spans="1:8" s="124" customFormat="1" ht="60.75" customHeight="1">
      <c r="A467" s="139" t="s">
        <v>578</v>
      </c>
      <c r="B467" s="121" t="s">
        <v>563</v>
      </c>
      <c r="C467" s="121" t="s">
        <v>258</v>
      </c>
      <c r="D467" s="121" t="s">
        <v>298</v>
      </c>
      <c r="E467" s="121" t="s">
        <v>579</v>
      </c>
      <c r="F467" s="121"/>
      <c r="G467" s="122"/>
      <c r="H467" s="243">
        <v>634.7</v>
      </c>
    </row>
    <row r="468" spans="1:8" s="124" customFormat="1" ht="46.5" customHeight="1">
      <c r="A468" s="139" t="s">
        <v>573</v>
      </c>
      <c r="B468" s="121" t="s">
        <v>563</v>
      </c>
      <c r="C468" s="121" t="s">
        <v>258</v>
      </c>
      <c r="D468" s="121" t="s">
        <v>298</v>
      </c>
      <c r="E468" s="121" t="s">
        <v>579</v>
      </c>
      <c r="F468" s="121" t="s">
        <v>541</v>
      </c>
      <c r="G468" s="122"/>
      <c r="H468" s="243">
        <v>634.7</v>
      </c>
    </row>
    <row r="469" spans="1:8" s="124" customFormat="1" ht="21" customHeight="1">
      <c r="A469" s="139" t="s">
        <v>232</v>
      </c>
      <c r="B469" s="121" t="s">
        <v>563</v>
      </c>
      <c r="C469" s="121" t="s">
        <v>258</v>
      </c>
      <c r="D469" s="121" t="s">
        <v>298</v>
      </c>
      <c r="E469" s="121" t="s">
        <v>579</v>
      </c>
      <c r="F469" s="121" t="s">
        <v>541</v>
      </c>
      <c r="G469" s="122" t="s">
        <v>233</v>
      </c>
      <c r="H469" s="243">
        <v>634.7</v>
      </c>
    </row>
    <row r="470" spans="1:8" s="124" customFormat="1" ht="28.5" customHeight="1">
      <c r="A470" s="68" t="s">
        <v>580</v>
      </c>
      <c r="B470" s="121" t="s">
        <v>563</v>
      </c>
      <c r="C470" s="121" t="s">
        <v>258</v>
      </c>
      <c r="D470" s="121" t="s">
        <v>326</v>
      </c>
      <c r="E470" s="121" t="s">
        <v>301</v>
      </c>
      <c r="F470" s="121"/>
      <c r="G470" s="122"/>
      <c r="H470" s="243">
        <v>25500</v>
      </c>
    </row>
    <row r="471" spans="1:8" s="124" customFormat="1" ht="60.75" customHeight="1">
      <c r="A471" s="139" t="s">
        <v>581</v>
      </c>
      <c r="B471" s="121" t="s">
        <v>563</v>
      </c>
      <c r="C471" s="121" t="s">
        <v>258</v>
      </c>
      <c r="D471" s="121" t="s">
        <v>326</v>
      </c>
      <c r="E471" s="121" t="s">
        <v>582</v>
      </c>
      <c r="F471" s="121"/>
      <c r="G471" s="122"/>
      <c r="H471" s="243">
        <v>25500</v>
      </c>
    </row>
    <row r="472" spans="1:8" s="124" customFormat="1" ht="32.25" customHeight="1">
      <c r="A472" s="126" t="s">
        <v>540</v>
      </c>
      <c r="B472" s="121" t="s">
        <v>563</v>
      </c>
      <c r="C472" s="121" t="s">
        <v>258</v>
      </c>
      <c r="D472" s="121" t="s">
        <v>326</v>
      </c>
      <c r="E472" s="121" t="s">
        <v>582</v>
      </c>
      <c r="F472" s="121" t="s">
        <v>541</v>
      </c>
      <c r="G472" s="122"/>
      <c r="H472" s="243">
        <v>25500</v>
      </c>
    </row>
    <row r="473" spans="1:8" s="124" customFormat="1" ht="17.25" customHeight="1">
      <c r="A473" s="139" t="s">
        <v>186</v>
      </c>
      <c r="B473" s="121" t="s">
        <v>563</v>
      </c>
      <c r="C473" s="121" t="s">
        <v>258</v>
      </c>
      <c r="D473" s="121" t="s">
        <v>326</v>
      </c>
      <c r="E473" s="121" t="s">
        <v>582</v>
      </c>
      <c r="F473" s="121" t="s">
        <v>541</v>
      </c>
      <c r="G473" s="122" t="s">
        <v>187</v>
      </c>
      <c r="H473" s="243">
        <v>25500</v>
      </c>
    </row>
    <row r="474" spans="1:8" s="129" customFormat="1" ht="32.25" customHeight="1">
      <c r="A474" s="174" t="s">
        <v>583</v>
      </c>
      <c r="B474" s="119" t="s">
        <v>563</v>
      </c>
      <c r="C474" s="119" t="s">
        <v>260</v>
      </c>
      <c r="D474" s="119" t="s">
        <v>300</v>
      </c>
      <c r="E474" s="119" t="s">
        <v>301</v>
      </c>
      <c r="F474" s="119"/>
      <c r="G474" s="118"/>
      <c r="H474" s="242">
        <v>85785.49999999999</v>
      </c>
    </row>
    <row r="475" spans="1:8" s="129" customFormat="1" ht="110.25" customHeight="1">
      <c r="A475" s="139" t="s">
        <v>584</v>
      </c>
      <c r="B475" s="121" t="s">
        <v>563</v>
      </c>
      <c r="C475" s="121" t="s">
        <v>260</v>
      </c>
      <c r="D475" s="121" t="s">
        <v>298</v>
      </c>
      <c r="E475" s="121" t="s">
        <v>301</v>
      </c>
      <c r="F475" s="121"/>
      <c r="G475" s="122"/>
      <c r="H475" s="243">
        <v>81903.09999999999</v>
      </c>
    </row>
    <row r="476" spans="1:8" s="129" customFormat="1" ht="33.75" customHeight="1">
      <c r="A476" s="139" t="s">
        <v>585</v>
      </c>
      <c r="B476" s="121" t="s">
        <v>563</v>
      </c>
      <c r="C476" s="121" t="s">
        <v>260</v>
      </c>
      <c r="D476" s="121" t="s">
        <v>298</v>
      </c>
      <c r="E476" s="121" t="s">
        <v>586</v>
      </c>
      <c r="F476" s="121"/>
      <c r="G476" s="122"/>
      <c r="H476" s="243">
        <v>81903.09999999999</v>
      </c>
    </row>
    <row r="477" spans="1:8" s="129" customFormat="1" ht="17.25" customHeight="1">
      <c r="A477" s="139" t="s">
        <v>386</v>
      </c>
      <c r="B477" s="121" t="s">
        <v>563</v>
      </c>
      <c r="C477" s="121" t="s">
        <v>260</v>
      </c>
      <c r="D477" s="121" t="s">
        <v>298</v>
      </c>
      <c r="E477" s="121" t="s">
        <v>586</v>
      </c>
      <c r="F477" s="121" t="s">
        <v>53</v>
      </c>
      <c r="G477" s="122"/>
      <c r="H477" s="243">
        <v>16794.7</v>
      </c>
    </row>
    <row r="478" spans="1:8" s="129" customFormat="1" ht="17.25" customHeight="1">
      <c r="A478" s="139" t="s">
        <v>230</v>
      </c>
      <c r="B478" s="121" t="s">
        <v>563</v>
      </c>
      <c r="C478" s="121" t="s">
        <v>260</v>
      </c>
      <c r="D478" s="121" t="s">
        <v>298</v>
      </c>
      <c r="E478" s="121" t="s">
        <v>586</v>
      </c>
      <c r="F478" s="121" t="s">
        <v>53</v>
      </c>
      <c r="G478" s="122" t="s">
        <v>231</v>
      </c>
      <c r="H478" s="243">
        <v>16794.7</v>
      </c>
    </row>
    <row r="479" spans="1:8" s="129" customFormat="1" ht="33.75" customHeight="1">
      <c r="A479" s="139" t="s">
        <v>311</v>
      </c>
      <c r="B479" s="121" t="s">
        <v>563</v>
      </c>
      <c r="C479" s="121" t="s">
        <v>260</v>
      </c>
      <c r="D479" s="121" t="s">
        <v>298</v>
      </c>
      <c r="E479" s="121" t="s">
        <v>586</v>
      </c>
      <c r="F479" s="121" t="s">
        <v>312</v>
      </c>
      <c r="G479" s="122"/>
      <c r="H479" s="243">
        <v>5384.3</v>
      </c>
    </row>
    <row r="480" spans="1:8" s="129" customFormat="1" ht="17.25" customHeight="1">
      <c r="A480" s="139" t="s">
        <v>230</v>
      </c>
      <c r="B480" s="121" t="s">
        <v>563</v>
      </c>
      <c r="C480" s="121" t="s">
        <v>260</v>
      </c>
      <c r="D480" s="121" t="s">
        <v>298</v>
      </c>
      <c r="E480" s="121" t="s">
        <v>586</v>
      </c>
      <c r="F480" s="121" t="s">
        <v>312</v>
      </c>
      <c r="G480" s="122" t="s">
        <v>231</v>
      </c>
      <c r="H480" s="243">
        <v>5384.3</v>
      </c>
    </row>
    <row r="481" spans="1:8" s="129" customFormat="1" ht="17.25" customHeight="1">
      <c r="A481" s="139" t="s">
        <v>396</v>
      </c>
      <c r="B481" s="121" t="s">
        <v>563</v>
      </c>
      <c r="C481" s="121" t="s">
        <v>260</v>
      </c>
      <c r="D481" s="121" t="s">
        <v>298</v>
      </c>
      <c r="E481" s="121" t="s">
        <v>586</v>
      </c>
      <c r="F481" s="121" t="s">
        <v>397</v>
      </c>
      <c r="G481" s="122"/>
      <c r="H481" s="243">
        <v>59669.09999999999</v>
      </c>
    </row>
    <row r="482" spans="1:8" s="129" customFormat="1" ht="17.25" customHeight="1">
      <c r="A482" s="139" t="s">
        <v>230</v>
      </c>
      <c r="B482" s="121" t="s">
        <v>563</v>
      </c>
      <c r="C482" s="121" t="s">
        <v>260</v>
      </c>
      <c r="D482" s="121" t="s">
        <v>298</v>
      </c>
      <c r="E482" s="121" t="s">
        <v>586</v>
      </c>
      <c r="F482" s="121" t="s">
        <v>397</v>
      </c>
      <c r="G482" s="122" t="s">
        <v>231</v>
      </c>
      <c r="H482" s="243">
        <v>59669.09999999999</v>
      </c>
    </row>
    <row r="483" spans="1:8" s="129" customFormat="1" ht="19.5" customHeight="1">
      <c r="A483" s="136" t="s">
        <v>387</v>
      </c>
      <c r="B483" s="121" t="s">
        <v>563</v>
      </c>
      <c r="C483" s="121" t="s">
        <v>260</v>
      </c>
      <c r="D483" s="121" t="s">
        <v>298</v>
      </c>
      <c r="E483" s="121" t="s">
        <v>586</v>
      </c>
      <c r="F483" s="121" t="s">
        <v>388</v>
      </c>
      <c r="G483" s="122"/>
      <c r="H483" s="243">
        <v>55</v>
      </c>
    </row>
    <row r="484" spans="1:8" s="129" customFormat="1" ht="18" customHeight="1">
      <c r="A484" s="139" t="s">
        <v>230</v>
      </c>
      <c r="B484" s="121" t="s">
        <v>563</v>
      </c>
      <c r="C484" s="121" t="s">
        <v>260</v>
      </c>
      <c r="D484" s="121" t="s">
        <v>298</v>
      </c>
      <c r="E484" s="121" t="s">
        <v>586</v>
      </c>
      <c r="F484" s="121" t="s">
        <v>388</v>
      </c>
      <c r="G484" s="122" t="s">
        <v>231</v>
      </c>
      <c r="H484" s="243">
        <v>55</v>
      </c>
    </row>
    <row r="485" spans="1:8" s="129" customFormat="1" ht="46.5" customHeight="1">
      <c r="A485" s="131" t="s">
        <v>587</v>
      </c>
      <c r="B485" s="121" t="s">
        <v>563</v>
      </c>
      <c r="C485" s="121" t="s">
        <v>260</v>
      </c>
      <c r="D485" s="121" t="s">
        <v>326</v>
      </c>
      <c r="E485" s="121" t="s">
        <v>301</v>
      </c>
      <c r="F485" s="121"/>
      <c r="G485" s="122"/>
      <c r="H485" s="243">
        <v>3882.4</v>
      </c>
    </row>
    <row r="486" spans="1:8" s="129" customFormat="1" ht="17.25" customHeight="1">
      <c r="A486" s="131" t="s">
        <v>467</v>
      </c>
      <c r="B486" s="121" t="s">
        <v>563</v>
      </c>
      <c r="C486" s="121" t="s">
        <v>260</v>
      </c>
      <c r="D486" s="121" t="s">
        <v>326</v>
      </c>
      <c r="E486" s="121" t="s">
        <v>410</v>
      </c>
      <c r="F486" s="121"/>
      <c r="G486" s="122"/>
      <c r="H486" s="243">
        <v>3882.4</v>
      </c>
    </row>
    <row r="487" spans="1:8" s="129" customFormat="1" ht="17.25" customHeight="1">
      <c r="A487" s="132" t="s">
        <v>396</v>
      </c>
      <c r="B487" s="121" t="s">
        <v>563</v>
      </c>
      <c r="C487" s="121" t="s">
        <v>260</v>
      </c>
      <c r="D487" s="121" t="s">
        <v>326</v>
      </c>
      <c r="E487" s="121" t="s">
        <v>410</v>
      </c>
      <c r="F487" s="121" t="s">
        <v>397</v>
      </c>
      <c r="G487" s="122"/>
      <c r="H487" s="243">
        <v>3882.4</v>
      </c>
    </row>
    <row r="488" spans="1:8" s="129" customFormat="1" ht="17.25" customHeight="1">
      <c r="A488" s="139" t="s">
        <v>230</v>
      </c>
      <c r="B488" s="121" t="s">
        <v>563</v>
      </c>
      <c r="C488" s="121" t="s">
        <v>260</v>
      </c>
      <c r="D488" s="121" t="s">
        <v>326</v>
      </c>
      <c r="E488" s="121" t="s">
        <v>410</v>
      </c>
      <c r="F488" s="121" t="s">
        <v>397</v>
      </c>
      <c r="G488" s="122" t="s">
        <v>231</v>
      </c>
      <c r="H488" s="243">
        <v>3882.4</v>
      </c>
    </row>
    <row r="489" spans="1:8" s="129" customFormat="1" ht="39" customHeight="1" hidden="1">
      <c r="A489" s="141" t="s">
        <v>413</v>
      </c>
      <c r="B489" s="121" t="s">
        <v>563</v>
      </c>
      <c r="C489" s="121" t="s">
        <v>260</v>
      </c>
      <c r="D489" s="121" t="s">
        <v>326</v>
      </c>
      <c r="E489" s="121" t="s">
        <v>414</v>
      </c>
      <c r="F489" s="121"/>
      <c r="G489" s="122"/>
      <c r="H489" s="243">
        <v>0</v>
      </c>
    </row>
    <row r="490" spans="1:8" s="129" customFormat="1" ht="17.25" customHeight="1" hidden="1">
      <c r="A490" s="132" t="s">
        <v>396</v>
      </c>
      <c r="B490" s="121" t="s">
        <v>563</v>
      </c>
      <c r="C490" s="121" t="s">
        <v>260</v>
      </c>
      <c r="D490" s="121" t="s">
        <v>326</v>
      </c>
      <c r="E490" s="121" t="s">
        <v>414</v>
      </c>
      <c r="F490" s="121" t="s">
        <v>397</v>
      </c>
      <c r="G490" s="122"/>
      <c r="H490" s="243">
        <v>0</v>
      </c>
    </row>
    <row r="491" spans="1:8" s="129" customFormat="1" ht="17.25" customHeight="1" hidden="1">
      <c r="A491" s="139" t="s">
        <v>230</v>
      </c>
      <c r="B491" s="121" t="s">
        <v>563</v>
      </c>
      <c r="C491" s="121" t="s">
        <v>260</v>
      </c>
      <c r="D491" s="121" t="s">
        <v>326</v>
      </c>
      <c r="E491" s="121" t="s">
        <v>414</v>
      </c>
      <c r="F491" s="121" t="s">
        <v>397</v>
      </c>
      <c r="G491" s="122" t="s">
        <v>231</v>
      </c>
      <c r="H491" s="243">
        <v>0</v>
      </c>
    </row>
    <row r="492" spans="1:8" s="129" customFormat="1" ht="33.75" customHeight="1">
      <c r="A492" s="174" t="s">
        <v>588</v>
      </c>
      <c r="B492" s="119" t="s">
        <v>563</v>
      </c>
      <c r="C492" s="119" t="s">
        <v>262</v>
      </c>
      <c r="D492" s="119" t="s">
        <v>300</v>
      </c>
      <c r="E492" s="119" t="s">
        <v>301</v>
      </c>
      <c r="F492" s="119"/>
      <c r="G492" s="118"/>
      <c r="H492" s="242">
        <v>42001.5</v>
      </c>
    </row>
    <row r="493" spans="1:8" s="129" customFormat="1" ht="50.25" customHeight="1">
      <c r="A493" s="136" t="s">
        <v>589</v>
      </c>
      <c r="B493" s="121" t="s">
        <v>563</v>
      </c>
      <c r="C493" s="121" t="s">
        <v>262</v>
      </c>
      <c r="D493" s="121" t="s">
        <v>326</v>
      </c>
      <c r="E493" s="121" t="s">
        <v>301</v>
      </c>
      <c r="F493" s="121"/>
      <c r="G493" s="122"/>
      <c r="H493" s="243">
        <v>114</v>
      </c>
    </row>
    <row r="494" spans="1:8" s="129" customFormat="1" ht="37.5" customHeight="1">
      <c r="A494" s="136" t="s">
        <v>590</v>
      </c>
      <c r="B494" s="121" t="s">
        <v>563</v>
      </c>
      <c r="C494" s="121" t="s">
        <v>262</v>
      </c>
      <c r="D494" s="121" t="s">
        <v>326</v>
      </c>
      <c r="E494" s="121" t="s">
        <v>591</v>
      </c>
      <c r="F494" s="121"/>
      <c r="G494" s="122"/>
      <c r="H494" s="243">
        <v>114</v>
      </c>
    </row>
    <row r="495" spans="1:8" s="129" customFormat="1" ht="30" customHeight="1">
      <c r="A495" s="139" t="s">
        <v>311</v>
      </c>
      <c r="B495" s="121" t="s">
        <v>563</v>
      </c>
      <c r="C495" s="121" t="s">
        <v>262</v>
      </c>
      <c r="D495" s="121" t="s">
        <v>326</v>
      </c>
      <c r="E495" s="121" t="s">
        <v>591</v>
      </c>
      <c r="F495" s="121" t="s">
        <v>312</v>
      </c>
      <c r="G495" s="122"/>
      <c r="H495" s="243">
        <v>114</v>
      </c>
    </row>
    <row r="496" spans="1:8" s="129" customFormat="1" ht="17.25" customHeight="1">
      <c r="A496" s="139" t="s">
        <v>232</v>
      </c>
      <c r="B496" s="121" t="s">
        <v>563</v>
      </c>
      <c r="C496" s="121" t="s">
        <v>262</v>
      </c>
      <c r="D496" s="121" t="s">
        <v>326</v>
      </c>
      <c r="E496" s="121" t="s">
        <v>591</v>
      </c>
      <c r="F496" s="121" t="s">
        <v>312</v>
      </c>
      <c r="G496" s="122" t="s">
        <v>233</v>
      </c>
      <c r="H496" s="243">
        <v>114</v>
      </c>
    </row>
    <row r="497" spans="1:8" s="129" customFormat="1" ht="47.25" customHeight="1">
      <c r="A497" s="136" t="s">
        <v>592</v>
      </c>
      <c r="B497" s="121" t="s">
        <v>563</v>
      </c>
      <c r="C497" s="121" t="s">
        <v>262</v>
      </c>
      <c r="D497" s="121" t="s">
        <v>365</v>
      </c>
      <c r="E497" s="121" t="s">
        <v>301</v>
      </c>
      <c r="F497" s="121"/>
      <c r="G497" s="122"/>
      <c r="H497" s="243">
        <v>300</v>
      </c>
    </row>
    <row r="498" spans="1:8" s="129" customFormat="1" ht="30.75" customHeight="1">
      <c r="A498" s="136" t="s">
        <v>593</v>
      </c>
      <c r="B498" s="121" t="s">
        <v>563</v>
      </c>
      <c r="C498" s="121" t="s">
        <v>262</v>
      </c>
      <c r="D498" s="121" t="s">
        <v>365</v>
      </c>
      <c r="E498" s="121" t="s">
        <v>594</v>
      </c>
      <c r="F498" s="121"/>
      <c r="G498" s="122"/>
      <c r="H498" s="243">
        <v>300</v>
      </c>
    </row>
    <row r="499" spans="1:8" s="129" customFormat="1" ht="28.5" customHeight="1">
      <c r="A499" s="139" t="s">
        <v>311</v>
      </c>
      <c r="B499" s="121" t="s">
        <v>563</v>
      </c>
      <c r="C499" s="121" t="s">
        <v>262</v>
      </c>
      <c r="D499" s="121" t="s">
        <v>365</v>
      </c>
      <c r="E499" s="121" t="s">
        <v>594</v>
      </c>
      <c r="F499" s="121" t="s">
        <v>312</v>
      </c>
      <c r="G499" s="122"/>
      <c r="H499" s="243">
        <v>300</v>
      </c>
    </row>
    <row r="500" spans="1:8" s="129" customFormat="1" ht="17.25" customHeight="1">
      <c r="A500" s="139" t="s">
        <v>232</v>
      </c>
      <c r="B500" s="121" t="s">
        <v>563</v>
      </c>
      <c r="C500" s="121" t="s">
        <v>262</v>
      </c>
      <c r="D500" s="121" t="s">
        <v>365</v>
      </c>
      <c r="E500" s="121" t="s">
        <v>594</v>
      </c>
      <c r="F500" s="121" t="s">
        <v>312</v>
      </c>
      <c r="G500" s="122" t="s">
        <v>233</v>
      </c>
      <c r="H500" s="243">
        <v>300</v>
      </c>
    </row>
    <row r="501" spans="1:8" s="129" customFormat="1" ht="36.75" customHeight="1">
      <c r="A501" s="136" t="s">
        <v>595</v>
      </c>
      <c r="B501" s="121" t="s">
        <v>563</v>
      </c>
      <c r="C501" s="121" t="s">
        <v>262</v>
      </c>
      <c r="D501" s="121" t="s">
        <v>381</v>
      </c>
      <c r="E501" s="121" t="s">
        <v>301</v>
      </c>
      <c r="F501" s="121"/>
      <c r="G501" s="122"/>
      <c r="H501" s="243">
        <v>41587.5</v>
      </c>
    </row>
    <row r="502" spans="1:8" s="129" customFormat="1" ht="32.25" customHeight="1">
      <c r="A502" s="139" t="s">
        <v>596</v>
      </c>
      <c r="B502" s="121" t="s">
        <v>563</v>
      </c>
      <c r="C502" s="121" t="s">
        <v>262</v>
      </c>
      <c r="D502" s="121" t="s">
        <v>381</v>
      </c>
      <c r="E502" s="121" t="s">
        <v>597</v>
      </c>
      <c r="F502" s="121"/>
      <c r="G502" s="122"/>
      <c r="H502" s="243">
        <v>737.5</v>
      </c>
    </row>
    <row r="503" spans="1:8" s="129" customFormat="1" ht="17.25" customHeight="1">
      <c r="A503" s="139" t="s">
        <v>357</v>
      </c>
      <c r="B503" s="121" t="s">
        <v>563</v>
      </c>
      <c r="C503" s="121" t="s">
        <v>262</v>
      </c>
      <c r="D503" s="121" t="s">
        <v>381</v>
      </c>
      <c r="E503" s="121" t="s">
        <v>597</v>
      </c>
      <c r="F503" s="121" t="s">
        <v>358</v>
      </c>
      <c r="G503" s="122"/>
      <c r="H503" s="243">
        <v>737.5</v>
      </c>
    </row>
    <row r="504" spans="1:8" s="129" customFormat="1" ht="17.25" customHeight="1">
      <c r="A504" s="139" t="s">
        <v>234</v>
      </c>
      <c r="B504" s="121" t="s">
        <v>563</v>
      </c>
      <c r="C504" s="121" t="s">
        <v>262</v>
      </c>
      <c r="D504" s="121" t="s">
        <v>381</v>
      </c>
      <c r="E504" s="121" t="s">
        <v>597</v>
      </c>
      <c r="F504" s="121" t="s">
        <v>358</v>
      </c>
      <c r="G504" s="122" t="s">
        <v>235</v>
      </c>
      <c r="H504" s="243">
        <v>737.5</v>
      </c>
    </row>
    <row r="505" spans="1:8" s="129" customFormat="1" ht="51" customHeight="1">
      <c r="A505" s="136" t="s">
        <v>598</v>
      </c>
      <c r="B505" s="121" t="s">
        <v>563</v>
      </c>
      <c r="C505" s="121" t="s">
        <v>262</v>
      </c>
      <c r="D505" s="121" t="s">
        <v>381</v>
      </c>
      <c r="E505" s="121" t="s">
        <v>599</v>
      </c>
      <c r="F505" s="121"/>
      <c r="G505" s="122"/>
      <c r="H505" s="243">
        <v>36772.3</v>
      </c>
    </row>
    <row r="506" spans="1:8" s="129" customFormat="1" ht="17.25" customHeight="1">
      <c r="A506" s="139" t="s">
        <v>357</v>
      </c>
      <c r="B506" s="121" t="s">
        <v>563</v>
      </c>
      <c r="C506" s="121" t="s">
        <v>262</v>
      </c>
      <c r="D506" s="121" t="s">
        <v>381</v>
      </c>
      <c r="E506" s="121" t="s">
        <v>599</v>
      </c>
      <c r="F506" s="121" t="s">
        <v>358</v>
      </c>
      <c r="G506" s="122"/>
      <c r="H506" s="243">
        <v>36772.3</v>
      </c>
    </row>
    <row r="507" spans="1:8" s="129" customFormat="1" ht="17.25" customHeight="1">
      <c r="A507" s="139" t="s">
        <v>234</v>
      </c>
      <c r="B507" s="121" t="s">
        <v>563</v>
      </c>
      <c r="C507" s="121" t="s">
        <v>262</v>
      </c>
      <c r="D507" s="121" t="s">
        <v>381</v>
      </c>
      <c r="E507" s="121" t="s">
        <v>599</v>
      </c>
      <c r="F507" s="121" t="s">
        <v>358</v>
      </c>
      <c r="G507" s="122" t="s">
        <v>235</v>
      </c>
      <c r="H507" s="243">
        <v>36772.3</v>
      </c>
    </row>
    <row r="508" spans="1:8" s="129" customFormat="1" ht="94.5" customHeight="1">
      <c r="A508" s="136" t="s">
        <v>600</v>
      </c>
      <c r="B508" s="121" t="s">
        <v>563</v>
      </c>
      <c r="C508" s="121" t="s">
        <v>262</v>
      </c>
      <c r="D508" s="121" t="s">
        <v>381</v>
      </c>
      <c r="E508" s="121" t="s">
        <v>601</v>
      </c>
      <c r="F508" s="121"/>
      <c r="G508" s="122"/>
      <c r="H508" s="243">
        <v>1098</v>
      </c>
    </row>
    <row r="509" spans="1:8" s="129" customFormat="1" ht="17.25" customHeight="1">
      <c r="A509" s="139" t="s">
        <v>357</v>
      </c>
      <c r="B509" s="121" t="s">
        <v>563</v>
      </c>
      <c r="C509" s="121" t="s">
        <v>262</v>
      </c>
      <c r="D509" s="121" t="s">
        <v>381</v>
      </c>
      <c r="E509" s="121" t="s">
        <v>601</v>
      </c>
      <c r="F509" s="121" t="s">
        <v>358</v>
      </c>
      <c r="G509" s="122"/>
      <c r="H509" s="243">
        <v>1098</v>
      </c>
    </row>
    <row r="510" spans="1:8" s="129" customFormat="1" ht="17.25" customHeight="1">
      <c r="A510" s="139" t="s">
        <v>232</v>
      </c>
      <c r="B510" s="121" t="s">
        <v>563</v>
      </c>
      <c r="C510" s="121" t="s">
        <v>262</v>
      </c>
      <c r="D510" s="121" t="s">
        <v>381</v>
      </c>
      <c r="E510" s="121" t="s">
        <v>601</v>
      </c>
      <c r="F510" s="121" t="s">
        <v>358</v>
      </c>
      <c r="G510" s="122" t="s">
        <v>233</v>
      </c>
      <c r="H510" s="243">
        <v>1098</v>
      </c>
    </row>
    <row r="511" spans="1:8" s="129" customFormat="1" ht="96.75" customHeight="1">
      <c r="A511" s="136" t="s">
        <v>602</v>
      </c>
      <c r="B511" s="121" t="s">
        <v>563</v>
      </c>
      <c r="C511" s="121" t="s">
        <v>262</v>
      </c>
      <c r="D511" s="121" t="s">
        <v>381</v>
      </c>
      <c r="E511" s="121" t="s">
        <v>603</v>
      </c>
      <c r="F511" s="121"/>
      <c r="G511" s="122"/>
      <c r="H511" s="243">
        <v>50</v>
      </c>
    </row>
    <row r="512" spans="1:8" s="129" customFormat="1" ht="36" customHeight="1" hidden="1">
      <c r="A512" s="139" t="s">
        <v>311</v>
      </c>
      <c r="B512" s="121" t="s">
        <v>563</v>
      </c>
      <c r="C512" s="121" t="s">
        <v>262</v>
      </c>
      <c r="D512" s="121" t="s">
        <v>381</v>
      </c>
      <c r="E512" s="121" t="s">
        <v>603</v>
      </c>
      <c r="F512" s="121" t="s">
        <v>312</v>
      </c>
      <c r="G512" s="122"/>
      <c r="H512" s="243">
        <v>0</v>
      </c>
    </row>
    <row r="513" spans="1:8" s="129" customFormat="1" ht="17.25" customHeight="1" hidden="1">
      <c r="A513" s="139" t="s">
        <v>232</v>
      </c>
      <c r="B513" s="121" t="s">
        <v>563</v>
      </c>
      <c r="C513" s="121" t="s">
        <v>262</v>
      </c>
      <c r="D513" s="121" t="s">
        <v>381</v>
      </c>
      <c r="E513" s="121" t="s">
        <v>603</v>
      </c>
      <c r="F513" s="121" t="s">
        <v>312</v>
      </c>
      <c r="G513" s="122" t="s">
        <v>233</v>
      </c>
      <c r="H513" s="243">
        <v>0</v>
      </c>
    </row>
    <row r="514" spans="1:8" s="129" customFormat="1" ht="34.5" customHeight="1">
      <c r="A514" s="139" t="s">
        <v>330</v>
      </c>
      <c r="B514" s="137" t="s">
        <v>563</v>
      </c>
      <c r="C514" s="137" t="s">
        <v>262</v>
      </c>
      <c r="D514" s="137" t="s">
        <v>381</v>
      </c>
      <c r="E514" s="137" t="s">
        <v>605</v>
      </c>
      <c r="F514" s="137">
        <v>320</v>
      </c>
      <c r="G514" s="122"/>
      <c r="H514" s="243">
        <v>50</v>
      </c>
    </row>
    <row r="515" spans="1:8" s="129" customFormat="1" ht="17.25" customHeight="1">
      <c r="A515" s="139" t="s">
        <v>232</v>
      </c>
      <c r="B515" s="137" t="s">
        <v>563</v>
      </c>
      <c r="C515" s="137" t="s">
        <v>262</v>
      </c>
      <c r="D515" s="137" t="s">
        <v>381</v>
      </c>
      <c r="E515" s="137" t="s">
        <v>605</v>
      </c>
      <c r="F515" s="137">
        <v>320</v>
      </c>
      <c r="G515" s="122" t="s">
        <v>233</v>
      </c>
      <c r="H515" s="243">
        <v>50</v>
      </c>
    </row>
    <row r="516" spans="1:8" s="129" customFormat="1" ht="57" customHeight="1">
      <c r="A516" s="136" t="s">
        <v>604</v>
      </c>
      <c r="B516" s="121" t="s">
        <v>563</v>
      </c>
      <c r="C516" s="121" t="s">
        <v>262</v>
      </c>
      <c r="D516" s="121" t="s">
        <v>381</v>
      </c>
      <c r="E516" s="121" t="s">
        <v>605</v>
      </c>
      <c r="F516" s="121"/>
      <c r="G516" s="122"/>
      <c r="H516" s="243">
        <v>900</v>
      </c>
    </row>
    <row r="517" spans="1:8" s="129" customFormat="1" ht="34.5" customHeight="1">
      <c r="A517" s="139" t="s">
        <v>330</v>
      </c>
      <c r="B517" s="121" t="s">
        <v>563</v>
      </c>
      <c r="C517" s="121" t="s">
        <v>262</v>
      </c>
      <c r="D517" s="121" t="s">
        <v>381</v>
      </c>
      <c r="E517" s="121" t="s">
        <v>605</v>
      </c>
      <c r="F517" s="121" t="s">
        <v>331</v>
      </c>
      <c r="G517" s="122"/>
      <c r="H517" s="243">
        <v>900</v>
      </c>
    </row>
    <row r="518" spans="1:8" s="129" customFormat="1" ht="17.25" customHeight="1">
      <c r="A518" s="139" t="s">
        <v>232</v>
      </c>
      <c r="B518" s="121" t="s">
        <v>563</v>
      </c>
      <c r="C518" s="121" t="s">
        <v>262</v>
      </c>
      <c r="D518" s="121" t="s">
        <v>381</v>
      </c>
      <c r="E518" s="121" t="s">
        <v>605</v>
      </c>
      <c r="F518" s="121" t="s">
        <v>331</v>
      </c>
      <c r="G518" s="122" t="s">
        <v>233</v>
      </c>
      <c r="H518" s="243">
        <v>900</v>
      </c>
    </row>
    <row r="519" spans="1:8" s="129" customFormat="1" ht="154.5" customHeight="1">
      <c r="A519" s="136" t="s">
        <v>606</v>
      </c>
      <c r="B519" s="121" t="s">
        <v>563</v>
      </c>
      <c r="C519" s="121" t="s">
        <v>262</v>
      </c>
      <c r="D519" s="121" t="s">
        <v>381</v>
      </c>
      <c r="E519" s="121" t="s">
        <v>607</v>
      </c>
      <c r="F519" s="121"/>
      <c r="G519" s="122"/>
      <c r="H519" s="243">
        <v>1836</v>
      </c>
    </row>
    <row r="520" spans="1:8" s="129" customFormat="1" ht="27.75" customHeight="1">
      <c r="A520" s="139" t="s">
        <v>330</v>
      </c>
      <c r="B520" s="121" t="s">
        <v>563</v>
      </c>
      <c r="C520" s="121" t="s">
        <v>262</v>
      </c>
      <c r="D520" s="121" t="s">
        <v>381</v>
      </c>
      <c r="E520" s="121" t="s">
        <v>607</v>
      </c>
      <c r="F520" s="121" t="s">
        <v>331</v>
      </c>
      <c r="G520" s="122"/>
      <c r="H520" s="243">
        <v>1836</v>
      </c>
    </row>
    <row r="521" spans="1:8" s="129" customFormat="1" ht="17.25" customHeight="1">
      <c r="A521" s="139" t="s">
        <v>232</v>
      </c>
      <c r="B521" s="121" t="s">
        <v>563</v>
      </c>
      <c r="C521" s="121" t="s">
        <v>262</v>
      </c>
      <c r="D521" s="121" t="s">
        <v>381</v>
      </c>
      <c r="E521" s="121" t="s">
        <v>607</v>
      </c>
      <c r="F521" s="121" t="s">
        <v>331</v>
      </c>
      <c r="G521" s="122" t="s">
        <v>233</v>
      </c>
      <c r="H521" s="243">
        <v>1836</v>
      </c>
    </row>
    <row r="522" spans="1:8" s="145" customFormat="1" ht="47.25" customHeight="1">
      <c r="A522" s="136" t="s">
        <v>608</v>
      </c>
      <c r="B522" s="137" t="s">
        <v>563</v>
      </c>
      <c r="C522" s="137" t="s">
        <v>262</v>
      </c>
      <c r="D522" s="121" t="s">
        <v>381</v>
      </c>
      <c r="E522" s="137" t="s">
        <v>609</v>
      </c>
      <c r="F522" s="137"/>
      <c r="G522" s="122"/>
      <c r="H522" s="243">
        <v>193.7</v>
      </c>
    </row>
    <row r="523" spans="1:8" s="145" customFormat="1" ht="33" customHeight="1">
      <c r="A523" s="136" t="s">
        <v>311</v>
      </c>
      <c r="B523" s="137" t="s">
        <v>563</v>
      </c>
      <c r="C523" s="137" t="s">
        <v>262</v>
      </c>
      <c r="D523" s="121" t="s">
        <v>381</v>
      </c>
      <c r="E523" s="137" t="s">
        <v>609</v>
      </c>
      <c r="F523" s="137" t="s">
        <v>312</v>
      </c>
      <c r="G523" s="122"/>
      <c r="H523" s="243">
        <v>193.7</v>
      </c>
    </row>
    <row r="524" spans="1:8" s="145" customFormat="1" ht="18.75" customHeight="1">
      <c r="A524" s="136" t="s">
        <v>232</v>
      </c>
      <c r="B524" s="137" t="s">
        <v>563</v>
      </c>
      <c r="C524" s="137" t="s">
        <v>262</v>
      </c>
      <c r="D524" s="121" t="s">
        <v>381</v>
      </c>
      <c r="E524" s="137" t="s">
        <v>609</v>
      </c>
      <c r="F524" s="137" t="s">
        <v>312</v>
      </c>
      <c r="G524" s="122" t="s">
        <v>233</v>
      </c>
      <c r="H524" s="243">
        <v>193.7</v>
      </c>
    </row>
    <row r="525" spans="1:8" s="129" customFormat="1" ht="52.5" customHeight="1">
      <c r="A525" s="174" t="s">
        <v>885</v>
      </c>
      <c r="B525" s="119" t="s">
        <v>563</v>
      </c>
      <c r="C525" s="119" t="s">
        <v>263</v>
      </c>
      <c r="D525" s="119" t="s">
        <v>300</v>
      </c>
      <c r="E525" s="119" t="s">
        <v>301</v>
      </c>
      <c r="F525" s="119"/>
      <c r="G525" s="118"/>
      <c r="H525" s="242">
        <v>30602.899999999998</v>
      </c>
    </row>
    <row r="526" spans="1:8" s="124" customFormat="1" ht="39" customHeight="1">
      <c r="A526" s="126" t="s">
        <v>610</v>
      </c>
      <c r="B526" s="121" t="s">
        <v>563</v>
      </c>
      <c r="C526" s="121" t="s">
        <v>263</v>
      </c>
      <c r="D526" s="121" t="s">
        <v>298</v>
      </c>
      <c r="E526" s="121" t="s">
        <v>301</v>
      </c>
      <c r="F526" s="121"/>
      <c r="G526" s="122"/>
      <c r="H526" s="243">
        <v>24066.399999999998</v>
      </c>
    </row>
    <row r="527" spans="1:8" s="129" customFormat="1" ht="39" customHeight="1">
      <c r="A527" s="139" t="s">
        <v>611</v>
      </c>
      <c r="B527" s="121" t="s">
        <v>563</v>
      </c>
      <c r="C527" s="121" t="s">
        <v>263</v>
      </c>
      <c r="D527" s="121" t="s">
        <v>298</v>
      </c>
      <c r="E527" s="121" t="s">
        <v>612</v>
      </c>
      <c r="F527" s="121"/>
      <c r="G527" s="122"/>
      <c r="H527" s="243">
        <v>24066.399999999998</v>
      </c>
    </row>
    <row r="528" spans="1:8" s="129" customFormat="1" ht="30" customHeight="1">
      <c r="A528" s="136" t="s">
        <v>352</v>
      </c>
      <c r="B528" s="121" t="s">
        <v>563</v>
      </c>
      <c r="C528" s="121" t="s">
        <v>263</v>
      </c>
      <c r="D528" s="121" t="s">
        <v>298</v>
      </c>
      <c r="E528" s="121" t="s">
        <v>612</v>
      </c>
      <c r="F528" s="121" t="s">
        <v>156</v>
      </c>
      <c r="G528" s="122"/>
      <c r="H528" s="243">
        <v>23450.6</v>
      </c>
    </row>
    <row r="529" spans="1:8" s="129" customFormat="1" ht="17.25" customHeight="1">
      <c r="A529" s="136" t="s">
        <v>232</v>
      </c>
      <c r="B529" s="121" t="s">
        <v>563</v>
      </c>
      <c r="C529" s="121" t="s">
        <v>263</v>
      </c>
      <c r="D529" s="121" t="s">
        <v>298</v>
      </c>
      <c r="E529" s="121" t="s">
        <v>612</v>
      </c>
      <c r="F529" s="121" t="s">
        <v>156</v>
      </c>
      <c r="G529" s="122" t="s">
        <v>237</v>
      </c>
      <c r="H529" s="243">
        <v>23450.6</v>
      </c>
    </row>
    <row r="530" spans="1:8" s="129" customFormat="1" ht="28.5" customHeight="1">
      <c r="A530" s="139" t="s">
        <v>311</v>
      </c>
      <c r="B530" s="121" t="s">
        <v>563</v>
      </c>
      <c r="C530" s="121" t="s">
        <v>263</v>
      </c>
      <c r="D530" s="121" t="s">
        <v>298</v>
      </c>
      <c r="E530" s="121" t="s">
        <v>612</v>
      </c>
      <c r="F530" s="121" t="s">
        <v>312</v>
      </c>
      <c r="G530" s="122"/>
      <c r="H530" s="243">
        <v>615.8</v>
      </c>
    </row>
    <row r="531" spans="1:8" s="129" customFormat="1" ht="17.25" customHeight="1">
      <c r="A531" s="136" t="s">
        <v>232</v>
      </c>
      <c r="B531" s="121" t="s">
        <v>563</v>
      </c>
      <c r="C531" s="121" t="s">
        <v>263</v>
      </c>
      <c r="D531" s="121" t="s">
        <v>298</v>
      </c>
      <c r="E531" s="121" t="s">
        <v>612</v>
      </c>
      <c r="F531" s="121" t="s">
        <v>312</v>
      </c>
      <c r="G531" s="122" t="s">
        <v>237</v>
      </c>
      <c r="H531" s="243">
        <v>615.8</v>
      </c>
    </row>
    <row r="532" spans="1:8" s="129" customFormat="1" ht="17.25" customHeight="1">
      <c r="A532" s="127" t="s">
        <v>613</v>
      </c>
      <c r="B532" s="121" t="s">
        <v>563</v>
      </c>
      <c r="C532" s="121" t="s">
        <v>263</v>
      </c>
      <c r="D532" s="121" t="s">
        <v>326</v>
      </c>
      <c r="E532" s="121" t="s">
        <v>301</v>
      </c>
      <c r="F532" s="121"/>
      <c r="G532" s="122"/>
      <c r="H532" s="243">
        <v>6536.5</v>
      </c>
    </row>
    <row r="533" spans="1:8" s="129" customFormat="1" ht="19.5" customHeight="1">
      <c r="A533" s="139" t="s">
        <v>614</v>
      </c>
      <c r="B533" s="121" t="s">
        <v>563</v>
      </c>
      <c r="C533" s="121" t="s">
        <v>263</v>
      </c>
      <c r="D533" s="121" t="s">
        <v>326</v>
      </c>
      <c r="E533" s="121" t="s">
        <v>615</v>
      </c>
      <c r="F533" s="121"/>
      <c r="G533" s="122"/>
      <c r="H533" s="243">
        <v>6536.5</v>
      </c>
    </row>
    <row r="534" spans="1:8" s="129" customFormat="1" ht="32.25" customHeight="1">
      <c r="A534" s="139" t="s">
        <v>352</v>
      </c>
      <c r="B534" s="121" t="s">
        <v>563</v>
      </c>
      <c r="C534" s="121" t="s">
        <v>263</v>
      </c>
      <c r="D534" s="121" t="s">
        <v>326</v>
      </c>
      <c r="E534" s="121" t="s">
        <v>615</v>
      </c>
      <c r="F534" s="121" t="s">
        <v>156</v>
      </c>
      <c r="G534" s="122"/>
      <c r="H534" s="243">
        <v>6260.4</v>
      </c>
    </row>
    <row r="535" spans="1:8" s="129" customFormat="1" ht="17.25" customHeight="1">
      <c r="A535" s="139" t="s">
        <v>176</v>
      </c>
      <c r="B535" s="121" t="s">
        <v>563</v>
      </c>
      <c r="C535" s="121" t="s">
        <v>263</v>
      </c>
      <c r="D535" s="121" t="s">
        <v>326</v>
      </c>
      <c r="E535" s="121" t="s">
        <v>615</v>
      </c>
      <c r="F535" s="121" t="s">
        <v>156</v>
      </c>
      <c r="G535" s="122" t="s">
        <v>177</v>
      </c>
      <c r="H535" s="243">
        <v>6260.4</v>
      </c>
    </row>
    <row r="536" spans="1:8" s="129" customFormat="1" ht="30" customHeight="1">
      <c r="A536" s="139" t="s">
        <v>311</v>
      </c>
      <c r="B536" s="121" t="s">
        <v>563</v>
      </c>
      <c r="C536" s="121" t="s">
        <v>263</v>
      </c>
      <c r="D536" s="121" t="s">
        <v>326</v>
      </c>
      <c r="E536" s="121" t="s">
        <v>615</v>
      </c>
      <c r="F536" s="121" t="s">
        <v>312</v>
      </c>
      <c r="G536" s="122"/>
      <c r="H536" s="243">
        <v>276</v>
      </c>
    </row>
    <row r="537" spans="1:8" s="129" customFormat="1" ht="17.25" customHeight="1">
      <c r="A537" s="139" t="s">
        <v>176</v>
      </c>
      <c r="B537" s="121" t="s">
        <v>563</v>
      </c>
      <c r="C537" s="121" t="s">
        <v>263</v>
      </c>
      <c r="D537" s="121" t="s">
        <v>326</v>
      </c>
      <c r="E537" s="121" t="s">
        <v>615</v>
      </c>
      <c r="F537" s="121" t="s">
        <v>312</v>
      </c>
      <c r="G537" s="122" t="s">
        <v>177</v>
      </c>
      <c r="H537" s="243">
        <v>276</v>
      </c>
    </row>
    <row r="538" spans="1:8" s="129" customFormat="1" ht="17.25" customHeight="1">
      <c r="A538" s="215" t="s">
        <v>387</v>
      </c>
      <c r="B538" s="121" t="s">
        <v>563</v>
      </c>
      <c r="C538" s="121" t="s">
        <v>263</v>
      </c>
      <c r="D538" s="121" t="s">
        <v>326</v>
      </c>
      <c r="E538" s="121" t="s">
        <v>615</v>
      </c>
      <c r="F538" s="121" t="s">
        <v>388</v>
      </c>
      <c r="G538" s="122"/>
      <c r="H538" s="243">
        <v>0.1</v>
      </c>
    </row>
    <row r="539" spans="1:8" s="129" customFormat="1" ht="17.25" customHeight="1">
      <c r="A539" s="139" t="s">
        <v>176</v>
      </c>
      <c r="B539" s="121" t="s">
        <v>563</v>
      </c>
      <c r="C539" s="121" t="s">
        <v>263</v>
      </c>
      <c r="D539" s="121" t="s">
        <v>326</v>
      </c>
      <c r="E539" s="121" t="s">
        <v>615</v>
      </c>
      <c r="F539" s="121" t="s">
        <v>388</v>
      </c>
      <c r="G539" s="122" t="s">
        <v>177</v>
      </c>
      <c r="H539" s="243">
        <v>0.1</v>
      </c>
    </row>
    <row r="540" spans="1:8" s="129" customFormat="1" ht="33" customHeight="1">
      <c r="A540" s="174" t="s">
        <v>616</v>
      </c>
      <c r="B540" s="119" t="s">
        <v>563</v>
      </c>
      <c r="C540" s="119" t="s">
        <v>265</v>
      </c>
      <c r="D540" s="119" t="s">
        <v>300</v>
      </c>
      <c r="E540" s="119" t="s">
        <v>301</v>
      </c>
      <c r="F540" s="119"/>
      <c r="G540" s="118"/>
      <c r="H540" s="242">
        <v>1196</v>
      </c>
    </row>
    <row r="541" spans="1:8" s="129" customFormat="1" ht="36" customHeight="1">
      <c r="A541" s="136" t="s">
        <v>617</v>
      </c>
      <c r="B541" s="121" t="s">
        <v>563</v>
      </c>
      <c r="C541" s="121" t="s">
        <v>265</v>
      </c>
      <c r="D541" s="121" t="s">
        <v>326</v>
      </c>
      <c r="E541" s="121" t="s">
        <v>301</v>
      </c>
      <c r="F541" s="121"/>
      <c r="G541" s="122"/>
      <c r="H541" s="243">
        <v>816</v>
      </c>
    </row>
    <row r="542" spans="1:8" s="129" customFormat="1" ht="34.5" customHeight="1">
      <c r="A542" s="139" t="s">
        <v>618</v>
      </c>
      <c r="B542" s="121" t="s">
        <v>563</v>
      </c>
      <c r="C542" s="121" t="s">
        <v>265</v>
      </c>
      <c r="D542" s="121" t="s">
        <v>326</v>
      </c>
      <c r="E542" s="121" t="s">
        <v>619</v>
      </c>
      <c r="F542" s="121"/>
      <c r="G542" s="122"/>
      <c r="H542" s="243">
        <v>585</v>
      </c>
    </row>
    <row r="543" spans="1:8" s="129" customFormat="1" ht="27" customHeight="1">
      <c r="A543" s="139" t="s">
        <v>311</v>
      </c>
      <c r="B543" s="121" t="s">
        <v>563</v>
      </c>
      <c r="C543" s="121" t="s">
        <v>265</v>
      </c>
      <c r="D543" s="121" t="s">
        <v>326</v>
      </c>
      <c r="E543" s="121" t="s">
        <v>619</v>
      </c>
      <c r="F543" s="121" t="s">
        <v>312</v>
      </c>
      <c r="G543" s="122"/>
      <c r="H543" s="243">
        <v>585</v>
      </c>
    </row>
    <row r="544" spans="1:8" s="129" customFormat="1" ht="17.25" customHeight="1">
      <c r="A544" s="139" t="s">
        <v>232</v>
      </c>
      <c r="B544" s="121" t="s">
        <v>563</v>
      </c>
      <c r="C544" s="121" t="s">
        <v>265</v>
      </c>
      <c r="D544" s="121" t="s">
        <v>326</v>
      </c>
      <c r="E544" s="121" t="s">
        <v>619</v>
      </c>
      <c r="F544" s="121" t="s">
        <v>312</v>
      </c>
      <c r="G544" s="122" t="s">
        <v>233</v>
      </c>
      <c r="H544" s="243">
        <v>585</v>
      </c>
    </row>
    <row r="545" spans="1:8" s="129" customFormat="1" ht="75" customHeight="1">
      <c r="A545" s="139" t="s">
        <v>620</v>
      </c>
      <c r="B545" s="121" t="s">
        <v>563</v>
      </c>
      <c r="C545" s="121" t="s">
        <v>265</v>
      </c>
      <c r="D545" s="121" t="s">
        <v>326</v>
      </c>
      <c r="E545" s="121" t="s">
        <v>621</v>
      </c>
      <c r="F545" s="121"/>
      <c r="G545" s="122"/>
      <c r="H545" s="243">
        <v>231</v>
      </c>
    </row>
    <row r="546" spans="1:8" s="129" customFormat="1" ht="33" customHeight="1">
      <c r="A546" s="126" t="s">
        <v>560</v>
      </c>
      <c r="B546" s="121" t="s">
        <v>563</v>
      </c>
      <c r="C546" s="121" t="s">
        <v>265</v>
      </c>
      <c r="D546" s="121" t="s">
        <v>326</v>
      </c>
      <c r="E546" s="121" t="s">
        <v>621</v>
      </c>
      <c r="F546" s="121" t="s">
        <v>561</v>
      </c>
      <c r="G546" s="122"/>
      <c r="H546" s="243">
        <v>231</v>
      </c>
    </row>
    <row r="547" spans="1:8" s="129" customFormat="1" ht="17.25" customHeight="1">
      <c r="A547" s="139" t="s">
        <v>232</v>
      </c>
      <c r="B547" s="121" t="s">
        <v>563</v>
      </c>
      <c r="C547" s="121" t="s">
        <v>265</v>
      </c>
      <c r="D547" s="121" t="s">
        <v>326</v>
      </c>
      <c r="E547" s="121" t="s">
        <v>621</v>
      </c>
      <c r="F547" s="121" t="s">
        <v>561</v>
      </c>
      <c r="G547" s="122" t="s">
        <v>233</v>
      </c>
      <c r="H547" s="243">
        <v>231</v>
      </c>
    </row>
    <row r="548" spans="1:8" s="129" customFormat="1" ht="38.25" customHeight="1">
      <c r="A548" s="139" t="s">
        <v>622</v>
      </c>
      <c r="B548" s="121" t="s">
        <v>563</v>
      </c>
      <c r="C548" s="121" t="s">
        <v>265</v>
      </c>
      <c r="D548" s="121" t="s">
        <v>365</v>
      </c>
      <c r="E548" s="121" t="s">
        <v>301</v>
      </c>
      <c r="F548" s="121"/>
      <c r="G548" s="122"/>
      <c r="H548" s="243">
        <v>320</v>
      </c>
    </row>
    <row r="549" spans="1:8" s="129" customFormat="1" ht="29.25" customHeight="1">
      <c r="A549" s="139" t="s">
        <v>623</v>
      </c>
      <c r="B549" s="121" t="s">
        <v>563</v>
      </c>
      <c r="C549" s="121" t="s">
        <v>265</v>
      </c>
      <c r="D549" s="121" t="s">
        <v>365</v>
      </c>
      <c r="E549" s="121" t="s">
        <v>624</v>
      </c>
      <c r="F549" s="121"/>
      <c r="G549" s="122"/>
      <c r="H549" s="243">
        <v>320</v>
      </c>
    </row>
    <row r="550" spans="1:8" s="129" customFormat="1" ht="28.5" customHeight="1">
      <c r="A550" s="139" t="s">
        <v>311</v>
      </c>
      <c r="B550" s="121" t="s">
        <v>563</v>
      </c>
      <c r="C550" s="121" t="s">
        <v>265</v>
      </c>
      <c r="D550" s="121" t="s">
        <v>365</v>
      </c>
      <c r="E550" s="121" t="s">
        <v>624</v>
      </c>
      <c r="F550" s="121" t="s">
        <v>312</v>
      </c>
      <c r="G550" s="122"/>
      <c r="H550" s="243">
        <v>100</v>
      </c>
    </row>
    <row r="551" spans="1:8" s="129" customFormat="1" ht="17.25" customHeight="1">
      <c r="A551" s="139" t="s">
        <v>232</v>
      </c>
      <c r="B551" s="121" t="s">
        <v>563</v>
      </c>
      <c r="C551" s="121" t="s">
        <v>265</v>
      </c>
      <c r="D551" s="121" t="s">
        <v>365</v>
      </c>
      <c r="E551" s="121" t="s">
        <v>624</v>
      </c>
      <c r="F551" s="121" t="s">
        <v>312</v>
      </c>
      <c r="G551" s="122" t="s">
        <v>233</v>
      </c>
      <c r="H551" s="243">
        <v>100</v>
      </c>
    </row>
    <row r="552" spans="1:8" s="129" customFormat="1" ht="27" customHeight="1">
      <c r="A552" s="139" t="s">
        <v>330</v>
      </c>
      <c r="B552" s="121" t="s">
        <v>563</v>
      </c>
      <c r="C552" s="121" t="s">
        <v>265</v>
      </c>
      <c r="D552" s="121" t="s">
        <v>365</v>
      </c>
      <c r="E552" s="121" t="s">
        <v>624</v>
      </c>
      <c r="F552" s="121" t="s">
        <v>331</v>
      </c>
      <c r="G552" s="122"/>
      <c r="H552" s="243">
        <v>220</v>
      </c>
    </row>
    <row r="553" spans="1:8" s="129" customFormat="1" ht="17.25" customHeight="1">
      <c r="A553" s="139" t="s">
        <v>232</v>
      </c>
      <c r="B553" s="121" t="s">
        <v>563</v>
      </c>
      <c r="C553" s="121" t="s">
        <v>265</v>
      </c>
      <c r="D553" s="121" t="s">
        <v>365</v>
      </c>
      <c r="E553" s="121" t="s">
        <v>624</v>
      </c>
      <c r="F553" s="121" t="s">
        <v>331</v>
      </c>
      <c r="G553" s="122" t="s">
        <v>233</v>
      </c>
      <c r="H553" s="243">
        <v>220</v>
      </c>
    </row>
    <row r="554" spans="1:8" s="129" customFormat="1" ht="37.5" customHeight="1">
      <c r="A554" s="139" t="s">
        <v>625</v>
      </c>
      <c r="B554" s="121" t="s">
        <v>563</v>
      </c>
      <c r="C554" s="121" t="s">
        <v>265</v>
      </c>
      <c r="D554" s="121" t="s">
        <v>530</v>
      </c>
      <c r="E554" s="121" t="s">
        <v>301</v>
      </c>
      <c r="F554" s="121"/>
      <c r="G554" s="122"/>
      <c r="H554" s="243">
        <v>60</v>
      </c>
    </row>
    <row r="555" spans="1:8" s="129" customFormat="1" ht="35.25" customHeight="1">
      <c r="A555" s="139" t="s">
        <v>626</v>
      </c>
      <c r="B555" s="121" t="s">
        <v>563</v>
      </c>
      <c r="C555" s="121" t="s">
        <v>265</v>
      </c>
      <c r="D555" s="121" t="s">
        <v>530</v>
      </c>
      <c r="E555" s="121" t="s">
        <v>627</v>
      </c>
      <c r="F555" s="121"/>
      <c r="G555" s="122"/>
      <c r="H555" s="243">
        <v>60</v>
      </c>
    </row>
    <row r="556" spans="1:8" s="129" customFormat="1" ht="27.75" customHeight="1">
      <c r="A556" s="139" t="s">
        <v>311</v>
      </c>
      <c r="B556" s="121" t="s">
        <v>563</v>
      </c>
      <c r="C556" s="121" t="s">
        <v>265</v>
      </c>
      <c r="D556" s="121" t="s">
        <v>530</v>
      </c>
      <c r="E556" s="121" t="s">
        <v>627</v>
      </c>
      <c r="F556" s="121" t="s">
        <v>312</v>
      </c>
      <c r="G556" s="122"/>
      <c r="H556" s="243">
        <v>60</v>
      </c>
    </row>
    <row r="557" spans="1:8" s="129" customFormat="1" ht="17.25" customHeight="1">
      <c r="A557" s="139" t="s">
        <v>232</v>
      </c>
      <c r="B557" s="121" t="s">
        <v>563</v>
      </c>
      <c r="C557" s="121" t="s">
        <v>265</v>
      </c>
      <c r="D557" s="121" t="s">
        <v>530</v>
      </c>
      <c r="E557" s="121" t="s">
        <v>627</v>
      </c>
      <c r="F557" s="121" t="s">
        <v>312</v>
      </c>
      <c r="G557" s="122" t="s">
        <v>233</v>
      </c>
      <c r="H557" s="243">
        <v>60</v>
      </c>
    </row>
    <row r="558" spans="1:8" s="129" customFormat="1" ht="45" customHeight="1">
      <c r="A558" s="174" t="s">
        <v>628</v>
      </c>
      <c r="B558" s="119" t="s">
        <v>563</v>
      </c>
      <c r="C558" s="119" t="s">
        <v>483</v>
      </c>
      <c r="D558" s="119" t="s">
        <v>300</v>
      </c>
      <c r="E558" s="119" t="s">
        <v>301</v>
      </c>
      <c r="F558" s="119"/>
      <c r="G558" s="118"/>
      <c r="H558" s="242">
        <v>8633.3</v>
      </c>
    </row>
    <row r="559" spans="1:8" s="129" customFormat="1" ht="46.5" customHeight="1">
      <c r="A559" s="139" t="s">
        <v>629</v>
      </c>
      <c r="B559" s="121" t="s">
        <v>563</v>
      </c>
      <c r="C559" s="121" t="s">
        <v>483</v>
      </c>
      <c r="D559" s="121" t="s">
        <v>326</v>
      </c>
      <c r="E559" s="121" t="s">
        <v>301</v>
      </c>
      <c r="F559" s="121"/>
      <c r="G559" s="122"/>
      <c r="H559" s="243">
        <v>8633.3</v>
      </c>
    </row>
    <row r="560" spans="1:8" s="129" customFormat="1" ht="33" customHeight="1" hidden="1">
      <c r="A560" s="139" t="s">
        <v>630</v>
      </c>
      <c r="B560" s="121" t="s">
        <v>563</v>
      </c>
      <c r="C560" s="121" t="s">
        <v>483</v>
      </c>
      <c r="D560" s="121" t="s">
        <v>326</v>
      </c>
      <c r="E560" s="121" t="s">
        <v>631</v>
      </c>
      <c r="F560" s="121"/>
      <c r="G560" s="122"/>
      <c r="H560" s="243">
        <v>0</v>
      </c>
    </row>
    <row r="561" spans="1:8" s="129" customFormat="1" ht="29.25" customHeight="1" hidden="1">
      <c r="A561" s="139" t="s">
        <v>311</v>
      </c>
      <c r="B561" s="121" t="s">
        <v>563</v>
      </c>
      <c r="C561" s="121" t="s">
        <v>483</v>
      </c>
      <c r="D561" s="121" t="s">
        <v>326</v>
      </c>
      <c r="E561" s="121" t="s">
        <v>631</v>
      </c>
      <c r="F561" s="121" t="s">
        <v>312</v>
      </c>
      <c r="G561" s="122"/>
      <c r="H561" s="243">
        <v>0</v>
      </c>
    </row>
    <row r="562" spans="1:8" s="129" customFormat="1" ht="17.25" customHeight="1" hidden="1">
      <c r="A562" s="139" t="s">
        <v>186</v>
      </c>
      <c r="B562" s="121" t="s">
        <v>563</v>
      </c>
      <c r="C562" s="121" t="s">
        <v>483</v>
      </c>
      <c r="D562" s="121" t="s">
        <v>326</v>
      </c>
      <c r="E562" s="121" t="s">
        <v>631</v>
      </c>
      <c r="F562" s="121" t="s">
        <v>312</v>
      </c>
      <c r="G562" s="122" t="s">
        <v>187</v>
      </c>
      <c r="H562" s="243">
        <v>0</v>
      </c>
    </row>
    <row r="563" spans="1:8" s="129" customFormat="1" ht="27.75" customHeight="1" hidden="1">
      <c r="A563" s="150" t="s">
        <v>632</v>
      </c>
      <c r="B563" s="121" t="s">
        <v>563</v>
      </c>
      <c r="C563" s="121" t="s">
        <v>483</v>
      </c>
      <c r="D563" s="121" t="s">
        <v>326</v>
      </c>
      <c r="E563" s="121" t="s">
        <v>633</v>
      </c>
      <c r="F563" s="121"/>
      <c r="G563" s="123"/>
      <c r="H563" s="243">
        <v>0</v>
      </c>
    </row>
    <row r="564" spans="1:8" s="129" customFormat="1" ht="22.5" customHeight="1" hidden="1">
      <c r="A564" s="139" t="s">
        <v>311</v>
      </c>
      <c r="B564" s="121" t="s">
        <v>563</v>
      </c>
      <c r="C564" s="121" t="s">
        <v>483</v>
      </c>
      <c r="D564" s="121" t="s">
        <v>326</v>
      </c>
      <c r="E564" s="121" t="s">
        <v>633</v>
      </c>
      <c r="F564" s="121" t="s">
        <v>312</v>
      </c>
      <c r="G564" s="122"/>
      <c r="H564" s="243">
        <v>0</v>
      </c>
    </row>
    <row r="565" spans="1:8" s="129" customFormat="1" ht="21" customHeight="1" hidden="1">
      <c r="A565" s="151" t="s">
        <v>196</v>
      </c>
      <c r="B565" s="121" t="s">
        <v>563</v>
      </c>
      <c r="C565" s="121" t="s">
        <v>634</v>
      </c>
      <c r="D565" s="121" t="s">
        <v>326</v>
      </c>
      <c r="E565" s="121" t="s">
        <v>633</v>
      </c>
      <c r="F565" s="121" t="s">
        <v>312</v>
      </c>
      <c r="G565" s="122" t="s">
        <v>197</v>
      </c>
      <c r="H565" s="243">
        <v>0</v>
      </c>
    </row>
    <row r="566" spans="1:8" s="129" customFormat="1" ht="33" customHeight="1">
      <c r="A566" s="215" t="s">
        <v>1058</v>
      </c>
      <c r="B566" s="121" t="s">
        <v>563</v>
      </c>
      <c r="C566" s="121" t="s">
        <v>483</v>
      </c>
      <c r="D566" s="121" t="s">
        <v>326</v>
      </c>
      <c r="E566" s="121" t="s">
        <v>1057</v>
      </c>
      <c r="F566" s="121"/>
      <c r="G566" s="122"/>
      <c r="H566" s="243">
        <v>4953.3</v>
      </c>
    </row>
    <row r="567" spans="1:8" s="129" customFormat="1" ht="29.25" customHeight="1">
      <c r="A567" s="215" t="s">
        <v>311</v>
      </c>
      <c r="B567" s="121" t="s">
        <v>563</v>
      </c>
      <c r="C567" s="121" t="s">
        <v>483</v>
      </c>
      <c r="D567" s="121" t="s">
        <v>326</v>
      </c>
      <c r="E567" s="121" t="s">
        <v>1057</v>
      </c>
      <c r="F567" s="121" t="s">
        <v>312</v>
      </c>
      <c r="G567" s="122"/>
      <c r="H567" s="243">
        <v>3333.3</v>
      </c>
    </row>
    <row r="568" spans="1:8" s="129" customFormat="1" ht="19.5" customHeight="1">
      <c r="A568" s="139" t="s">
        <v>186</v>
      </c>
      <c r="B568" s="121" t="s">
        <v>563</v>
      </c>
      <c r="C568" s="121" t="s">
        <v>483</v>
      </c>
      <c r="D568" s="121" t="s">
        <v>326</v>
      </c>
      <c r="E568" s="121" t="s">
        <v>1057</v>
      </c>
      <c r="F568" s="121" t="s">
        <v>312</v>
      </c>
      <c r="G568" s="122" t="s">
        <v>187</v>
      </c>
      <c r="H568" s="243">
        <v>3333.3</v>
      </c>
    </row>
    <row r="569" spans="1:8" s="129" customFormat="1" ht="17.25" customHeight="1">
      <c r="A569" s="132" t="s">
        <v>396</v>
      </c>
      <c r="B569" s="121" t="s">
        <v>563</v>
      </c>
      <c r="C569" s="121" t="s">
        <v>483</v>
      </c>
      <c r="D569" s="121" t="s">
        <v>326</v>
      </c>
      <c r="E569" s="121" t="s">
        <v>1057</v>
      </c>
      <c r="F569" s="121" t="s">
        <v>397</v>
      </c>
      <c r="G569" s="122"/>
      <c r="H569" s="243">
        <v>1620</v>
      </c>
    </row>
    <row r="570" spans="1:8" s="129" customFormat="1" ht="19.5" customHeight="1">
      <c r="A570" s="139" t="s">
        <v>232</v>
      </c>
      <c r="B570" s="121" t="s">
        <v>563</v>
      </c>
      <c r="C570" s="121" t="s">
        <v>483</v>
      </c>
      <c r="D570" s="121" t="s">
        <v>326</v>
      </c>
      <c r="E570" s="121" t="s">
        <v>1057</v>
      </c>
      <c r="F570" s="121" t="s">
        <v>397</v>
      </c>
      <c r="G570" s="122" t="s">
        <v>231</v>
      </c>
      <c r="H570" s="243">
        <v>1620</v>
      </c>
    </row>
    <row r="571" spans="1:8" s="129" customFormat="1" ht="27" customHeight="1">
      <c r="A571" s="215" t="s">
        <v>1060</v>
      </c>
      <c r="B571" s="121" t="s">
        <v>563</v>
      </c>
      <c r="C571" s="121" t="s">
        <v>483</v>
      </c>
      <c r="D571" s="121" t="s">
        <v>326</v>
      </c>
      <c r="E571" s="121" t="s">
        <v>635</v>
      </c>
      <c r="F571" s="121"/>
      <c r="G571" s="122"/>
      <c r="H571" s="243">
        <v>3680</v>
      </c>
    </row>
    <row r="572" spans="1:8" s="129" customFormat="1" ht="27" customHeight="1">
      <c r="A572" s="215" t="s">
        <v>311</v>
      </c>
      <c r="B572" s="121" t="s">
        <v>563</v>
      </c>
      <c r="C572" s="121" t="s">
        <v>483</v>
      </c>
      <c r="D572" s="121" t="s">
        <v>326</v>
      </c>
      <c r="E572" s="121" t="s">
        <v>635</v>
      </c>
      <c r="F572" s="121" t="s">
        <v>312</v>
      </c>
      <c r="G572" s="122"/>
      <c r="H572" s="243">
        <v>3500</v>
      </c>
    </row>
    <row r="573" spans="1:8" s="129" customFormat="1" ht="18.75" customHeight="1">
      <c r="A573" s="139" t="s">
        <v>186</v>
      </c>
      <c r="B573" s="121" t="s">
        <v>563</v>
      </c>
      <c r="C573" s="121" t="s">
        <v>483</v>
      </c>
      <c r="D573" s="121" t="s">
        <v>326</v>
      </c>
      <c r="E573" s="121" t="s">
        <v>635</v>
      </c>
      <c r="F573" s="121" t="s">
        <v>312</v>
      </c>
      <c r="G573" s="122" t="s">
        <v>187</v>
      </c>
      <c r="H573" s="243">
        <v>3500</v>
      </c>
    </row>
    <row r="574" spans="1:8" s="129" customFormat="1" ht="17.25" customHeight="1">
      <c r="A574" s="132" t="s">
        <v>396</v>
      </c>
      <c r="B574" s="121" t="s">
        <v>563</v>
      </c>
      <c r="C574" s="121" t="s">
        <v>483</v>
      </c>
      <c r="D574" s="121" t="s">
        <v>326</v>
      </c>
      <c r="E574" s="121" t="s">
        <v>635</v>
      </c>
      <c r="F574" s="121" t="s">
        <v>397</v>
      </c>
      <c r="G574" s="122"/>
      <c r="H574" s="243">
        <v>180</v>
      </c>
    </row>
    <row r="575" spans="1:8" s="129" customFormat="1" ht="17.25" customHeight="1">
      <c r="A575" s="139" t="s">
        <v>232</v>
      </c>
      <c r="B575" s="121" t="s">
        <v>563</v>
      </c>
      <c r="C575" s="121" t="s">
        <v>483</v>
      </c>
      <c r="D575" s="121" t="s">
        <v>326</v>
      </c>
      <c r="E575" s="121" t="s">
        <v>635</v>
      </c>
      <c r="F575" s="121" t="s">
        <v>397</v>
      </c>
      <c r="G575" s="122" t="s">
        <v>231</v>
      </c>
      <c r="H575" s="243">
        <v>180</v>
      </c>
    </row>
    <row r="576" spans="1:8" s="124" customFormat="1" ht="41.25" customHeight="1">
      <c r="A576" s="125" t="s">
        <v>636</v>
      </c>
      <c r="B576" s="119" t="s">
        <v>637</v>
      </c>
      <c r="C576" s="119" t="s">
        <v>299</v>
      </c>
      <c r="D576" s="119" t="s">
        <v>300</v>
      </c>
      <c r="E576" s="119" t="s">
        <v>301</v>
      </c>
      <c r="F576" s="119"/>
      <c r="G576" s="118"/>
      <c r="H576" s="242">
        <v>3641.7000000000003</v>
      </c>
    </row>
    <row r="577" spans="1:8" s="124" customFormat="1" ht="33" customHeight="1" hidden="1">
      <c r="A577" s="126" t="s">
        <v>638</v>
      </c>
      <c r="B577" s="121" t="s">
        <v>639</v>
      </c>
      <c r="C577" s="121" t="s">
        <v>258</v>
      </c>
      <c r="D577" s="121" t="s">
        <v>300</v>
      </c>
      <c r="E577" s="121" t="s">
        <v>301</v>
      </c>
      <c r="F577" s="121"/>
      <c r="G577" s="122"/>
      <c r="H577" s="243">
        <v>0</v>
      </c>
    </row>
    <row r="578" spans="1:8" s="124" customFormat="1" ht="35.25" customHeight="1" hidden="1">
      <c r="A578" s="127" t="s">
        <v>640</v>
      </c>
      <c r="B578" s="121" t="s">
        <v>639</v>
      </c>
      <c r="C578" s="121" t="s">
        <v>258</v>
      </c>
      <c r="D578" s="121" t="s">
        <v>298</v>
      </c>
      <c r="E578" s="121" t="s">
        <v>301</v>
      </c>
      <c r="F578" s="121"/>
      <c r="G578" s="122"/>
      <c r="H578" s="243">
        <v>0</v>
      </c>
    </row>
    <row r="579" spans="1:8" s="124" customFormat="1" ht="45" customHeight="1" hidden="1">
      <c r="A579" s="139" t="s">
        <v>641</v>
      </c>
      <c r="B579" s="121" t="s">
        <v>639</v>
      </c>
      <c r="C579" s="121" t="s">
        <v>258</v>
      </c>
      <c r="D579" s="121" t="s">
        <v>298</v>
      </c>
      <c r="E579" s="122" t="s">
        <v>642</v>
      </c>
      <c r="F579" s="137"/>
      <c r="G579" s="122"/>
      <c r="H579" s="245">
        <v>0</v>
      </c>
    </row>
    <row r="580" spans="1:8" s="124" customFormat="1" ht="17.25" customHeight="1" hidden="1">
      <c r="A580" s="68" t="s">
        <v>396</v>
      </c>
      <c r="B580" s="121" t="s">
        <v>639</v>
      </c>
      <c r="C580" s="121" t="s">
        <v>258</v>
      </c>
      <c r="D580" s="121" t="s">
        <v>298</v>
      </c>
      <c r="E580" s="122" t="s">
        <v>642</v>
      </c>
      <c r="F580" s="137" t="s">
        <v>397</v>
      </c>
      <c r="G580" s="122"/>
      <c r="H580" s="243">
        <v>0</v>
      </c>
    </row>
    <row r="581" spans="1:8" s="124" customFormat="1" ht="17.25" customHeight="1" hidden="1">
      <c r="A581" s="139" t="s">
        <v>212</v>
      </c>
      <c r="B581" s="121" t="s">
        <v>639</v>
      </c>
      <c r="C581" s="121" t="s">
        <v>258</v>
      </c>
      <c r="D581" s="121" t="s">
        <v>298</v>
      </c>
      <c r="E581" s="122" t="s">
        <v>642</v>
      </c>
      <c r="F581" s="137" t="s">
        <v>397</v>
      </c>
      <c r="G581" s="122" t="s">
        <v>213</v>
      </c>
      <c r="H581" s="243">
        <v>0</v>
      </c>
    </row>
    <row r="582" spans="1:8" s="129" customFormat="1" ht="48.75" customHeight="1">
      <c r="A582" s="174" t="s">
        <v>643</v>
      </c>
      <c r="B582" s="119" t="s">
        <v>639</v>
      </c>
      <c r="C582" s="119" t="s">
        <v>260</v>
      </c>
      <c r="D582" s="119" t="s">
        <v>300</v>
      </c>
      <c r="E582" s="119" t="s">
        <v>301</v>
      </c>
      <c r="F582" s="119"/>
      <c r="G582" s="118"/>
      <c r="H582" s="242">
        <v>2105.6</v>
      </c>
    </row>
    <row r="583" spans="1:8" s="124" customFormat="1" ht="39" customHeight="1">
      <c r="A583" s="127" t="s">
        <v>644</v>
      </c>
      <c r="B583" s="121" t="s">
        <v>639</v>
      </c>
      <c r="C583" s="121" t="s">
        <v>260</v>
      </c>
      <c r="D583" s="121" t="s">
        <v>298</v>
      </c>
      <c r="E583" s="121" t="s">
        <v>301</v>
      </c>
      <c r="F583" s="121"/>
      <c r="G583" s="122"/>
      <c r="H583" s="243">
        <v>975.9</v>
      </c>
    </row>
    <row r="584" spans="1:8" s="124" customFormat="1" ht="47.25" customHeight="1" hidden="1">
      <c r="A584" s="127" t="s">
        <v>645</v>
      </c>
      <c r="B584" s="121" t="s">
        <v>639</v>
      </c>
      <c r="C584" s="121" t="s">
        <v>260</v>
      </c>
      <c r="D584" s="121" t="s">
        <v>298</v>
      </c>
      <c r="E584" s="121" t="s">
        <v>646</v>
      </c>
      <c r="F584" s="121"/>
      <c r="G584" s="122"/>
      <c r="H584" s="243">
        <v>0</v>
      </c>
    </row>
    <row r="585" spans="1:8" s="124" customFormat="1" ht="37.5" customHeight="1" hidden="1">
      <c r="A585" s="126" t="s">
        <v>540</v>
      </c>
      <c r="B585" s="121" t="s">
        <v>639</v>
      </c>
      <c r="C585" s="121" t="s">
        <v>260</v>
      </c>
      <c r="D585" s="121" t="s">
        <v>298</v>
      </c>
      <c r="E585" s="121" t="s">
        <v>646</v>
      </c>
      <c r="F585" s="121" t="s">
        <v>541</v>
      </c>
      <c r="G585" s="122"/>
      <c r="H585" s="243">
        <v>0</v>
      </c>
    </row>
    <row r="586" spans="1:8" s="124" customFormat="1" ht="33.75" customHeight="1" hidden="1">
      <c r="A586" s="139" t="s">
        <v>192</v>
      </c>
      <c r="B586" s="121" t="s">
        <v>639</v>
      </c>
      <c r="C586" s="121" t="s">
        <v>260</v>
      </c>
      <c r="D586" s="121" t="s">
        <v>298</v>
      </c>
      <c r="E586" s="121" t="s">
        <v>646</v>
      </c>
      <c r="F586" s="121" t="s">
        <v>541</v>
      </c>
      <c r="G586" s="122" t="s">
        <v>193</v>
      </c>
      <c r="H586" s="243">
        <v>0</v>
      </c>
    </row>
    <row r="587" spans="1:8" s="124" customFormat="1" ht="28.5" customHeight="1" hidden="1">
      <c r="A587" s="127" t="s">
        <v>647</v>
      </c>
      <c r="B587" s="121" t="s">
        <v>639</v>
      </c>
      <c r="C587" s="121" t="s">
        <v>260</v>
      </c>
      <c r="D587" s="121" t="s">
        <v>298</v>
      </c>
      <c r="E587" s="121" t="s">
        <v>648</v>
      </c>
      <c r="F587" s="121"/>
      <c r="G587" s="122"/>
      <c r="H587" s="243">
        <v>0</v>
      </c>
    </row>
    <row r="588" spans="1:8" s="124" customFormat="1" ht="33" customHeight="1" hidden="1">
      <c r="A588" s="127" t="s">
        <v>540</v>
      </c>
      <c r="B588" s="121" t="s">
        <v>639</v>
      </c>
      <c r="C588" s="121" t="s">
        <v>260</v>
      </c>
      <c r="D588" s="121" t="s">
        <v>298</v>
      </c>
      <c r="E588" s="121" t="s">
        <v>648</v>
      </c>
      <c r="F588" s="121" t="s">
        <v>541</v>
      </c>
      <c r="G588" s="122"/>
      <c r="H588" s="245">
        <v>0</v>
      </c>
    </row>
    <row r="589" spans="1:8" s="124" customFormat="1" ht="21" customHeight="1" hidden="1">
      <c r="A589" s="139" t="s">
        <v>192</v>
      </c>
      <c r="B589" s="121" t="s">
        <v>639</v>
      </c>
      <c r="C589" s="121" t="s">
        <v>260</v>
      </c>
      <c r="D589" s="121" t="s">
        <v>298</v>
      </c>
      <c r="E589" s="121" t="s">
        <v>648</v>
      </c>
      <c r="F589" s="121" t="s">
        <v>541</v>
      </c>
      <c r="G589" s="122" t="s">
        <v>193</v>
      </c>
      <c r="H589" s="243">
        <v>0</v>
      </c>
    </row>
    <row r="590" spans="1:8" s="124" customFormat="1" ht="30" customHeight="1" hidden="1">
      <c r="A590" s="127" t="s">
        <v>647</v>
      </c>
      <c r="B590" s="121" t="s">
        <v>639</v>
      </c>
      <c r="C590" s="121" t="s">
        <v>260</v>
      </c>
      <c r="D590" s="121" t="s">
        <v>298</v>
      </c>
      <c r="E590" s="121" t="s">
        <v>649</v>
      </c>
      <c r="F590" s="121"/>
      <c r="G590" s="122"/>
      <c r="H590" s="243">
        <v>0</v>
      </c>
    </row>
    <row r="591" spans="1:8" s="124" customFormat="1" ht="33.75" customHeight="1" hidden="1">
      <c r="A591" s="127" t="s">
        <v>540</v>
      </c>
      <c r="B591" s="121" t="s">
        <v>639</v>
      </c>
      <c r="C591" s="121" t="s">
        <v>260</v>
      </c>
      <c r="D591" s="121" t="s">
        <v>298</v>
      </c>
      <c r="E591" s="121" t="s">
        <v>649</v>
      </c>
      <c r="F591" s="121" t="s">
        <v>541</v>
      </c>
      <c r="G591" s="122"/>
      <c r="H591" s="243">
        <v>0</v>
      </c>
    </row>
    <row r="592" spans="1:8" s="124" customFormat="1" ht="15.75" customHeight="1" hidden="1">
      <c r="A592" s="139" t="s">
        <v>192</v>
      </c>
      <c r="B592" s="121" t="s">
        <v>639</v>
      </c>
      <c r="C592" s="121" t="s">
        <v>260</v>
      </c>
      <c r="D592" s="121" t="s">
        <v>298</v>
      </c>
      <c r="E592" s="121" t="s">
        <v>649</v>
      </c>
      <c r="F592" s="121" t="s">
        <v>541</v>
      </c>
      <c r="G592" s="122" t="s">
        <v>193</v>
      </c>
      <c r="H592" s="243">
        <v>0</v>
      </c>
    </row>
    <row r="593" spans="1:8" s="124" customFormat="1" ht="49.5" customHeight="1">
      <c r="A593" s="268" t="s">
        <v>1047</v>
      </c>
      <c r="B593" s="121" t="s">
        <v>639</v>
      </c>
      <c r="C593" s="121" t="s">
        <v>260</v>
      </c>
      <c r="D593" s="121" t="s">
        <v>298</v>
      </c>
      <c r="E593" s="121" t="s">
        <v>1046</v>
      </c>
      <c r="F593" s="121"/>
      <c r="G593" s="121"/>
      <c r="H593" s="243">
        <v>800</v>
      </c>
    </row>
    <row r="594" spans="1:8" s="124" customFormat="1" ht="30.75" customHeight="1">
      <c r="A594" s="268" t="s">
        <v>540</v>
      </c>
      <c r="B594" s="121" t="s">
        <v>639</v>
      </c>
      <c r="C594" s="121" t="s">
        <v>260</v>
      </c>
      <c r="D594" s="121" t="s">
        <v>298</v>
      </c>
      <c r="E594" s="121" t="s">
        <v>1046</v>
      </c>
      <c r="F594" s="121" t="s">
        <v>541</v>
      </c>
      <c r="G594" s="121"/>
      <c r="H594" s="243">
        <v>800</v>
      </c>
    </row>
    <row r="595" spans="1:8" s="124" customFormat="1" ht="15.75" customHeight="1">
      <c r="A595" s="139" t="s">
        <v>192</v>
      </c>
      <c r="B595" s="121" t="s">
        <v>639</v>
      </c>
      <c r="C595" s="121" t="s">
        <v>260</v>
      </c>
      <c r="D595" s="121" t="s">
        <v>298</v>
      </c>
      <c r="E595" s="121" t="s">
        <v>1046</v>
      </c>
      <c r="F595" s="121" t="s">
        <v>541</v>
      </c>
      <c r="G595" s="122" t="s">
        <v>193</v>
      </c>
      <c r="H595" s="243">
        <v>800</v>
      </c>
    </row>
    <row r="596" spans="1:8" s="124" customFormat="1" ht="45" customHeight="1">
      <c r="A596" s="268" t="s">
        <v>1047</v>
      </c>
      <c r="B596" s="121" t="s">
        <v>639</v>
      </c>
      <c r="C596" s="121" t="s">
        <v>260</v>
      </c>
      <c r="D596" s="121" t="s">
        <v>298</v>
      </c>
      <c r="E596" s="121" t="s">
        <v>1056</v>
      </c>
      <c r="F596" s="121"/>
      <c r="G596" s="122"/>
      <c r="H596" s="243">
        <v>175.9</v>
      </c>
    </row>
    <row r="597" spans="1:8" s="124" customFormat="1" ht="28.5" customHeight="1">
      <c r="A597" s="268" t="s">
        <v>540</v>
      </c>
      <c r="B597" s="121" t="s">
        <v>639</v>
      </c>
      <c r="C597" s="121" t="s">
        <v>260</v>
      </c>
      <c r="D597" s="121" t="s">
        <v>298</v>
      </c>
      <c r="E597" s="121" t="s">
        <v>1056</v>
      </c>
      <c r="F597" s="121" t="s">
        <v>541</v>
      </c>
      <c r="G597" s="122"/>
      <c r="H597" s="243">
        <v>175.9</v>
      </c>
    </row>
    <row r="598" spans="1:8" s="124" customFormat="1" ht="18" customHeight="1">
      <c r="A598" s="139" t="s">
        <v>192</v>
      </c>
      <c r="B598" s="121" t="s">
        <v>639</v>
      </c>
      <c r="C598" s="121" t="s">
        <v>260</v>
      </c>
      <c r="D598" s="121" t="s">
        <v>298</v>
      </c>
      <c r="E598" s="121" t="s">
        <v>1056</v>
      </c>
      <c r="F598" s="121" t="s">
        <v>541</v>
      </c>
      <c r="G598" s="122" t="s">
        <v>193</v>
      </c>
      <c r="H598" s="243">
        <v>175.9</v>
      </c>
    </row>
    <row r="599" spans="1:8" s="124" customFormat="1" ht="50.25" customHeight="1">
      <c r="A599" s="136" t="s">
        <v>650</v>
      </c>
      <c r="B599" s="121" t="s">
        <v>639</v>
      </c>
      <c r="C599" s="121" t="s">
        <v>260</v>
      </c>
      <c r="D599" s="121" t="s">
        <v>326</v>
      </c>
      <c r="E599" s="121" t="s">
        <v>301</v>
      </c>
      <c r="F599" s="121"/>
      <c r="G599" s="122"/>
      <c r="H599" s="243">
        <v>782.7</v>
      </c>
    </row>
    <row r="600" spans="1:8" s="124" customFormat="1" ht="17.25" customHeight="1">
      <c r="A600" s="136" t="s">
        <v>651</v>
      </c>
      <c r="B600" s="121" t="s">
        <v>639</v>
      </c>
      <c r="C600" s="121" t="s">
        <v>260</v>
      </c>
      <c r="D600" s="121" t="s">
        <v>326</v>
      </c>
      <c r="E600" s="121" t="s">
        <v>652</v>
      </c>
      <c r="F600" s="121"/>
      <c r="G600" s="122"/>
      <c r="H600" s="243">
        <v>782.7</v>
      </c>
    </row>
    <row r="601" spans="1:8" s="124" customFormat="1" ht="17.25" customHeight="1">
      <c r="A601" s="126" t="s">
        <v>560</v>
      </c>
      <c r="B601" s="121" t="s">
        <v>639</v>
      </c>
      <c r="C601" s="121" t="s">
        <v>260</v>
      </c>
      <c r="D601" s="121" t="s">
        <v>326</v>
      </c>
      <c r="E601" s="121" t="s">
        <v>652</v>
      </c>
      <c r="F601" s="121" t="s">
        <v>561</v>
      </c>
      <c r="G601" s="122"/>
      <c r="H601" s="243">
        <v>782.7</v>
      </c>
    </row>
    <row r="602" spans="1:8" s="124" customFormat="1" ht="17.25" customHeight="1">
      <c r="A602" s="139" t="s">
        <v>192</v>
      </c>
      <c r="B602" s="121" t="s">
        <v>639</v>
      </c>
      <c r="C602" s="121" t="s">
        <v>260</v>
      </c>
      <c r="D602" s="121" t="s">
        <v>326</v>
      </c>
      <c r="E602" s="121" t="s">
        <v>652</v>
      </c>
      <c r="F602" s="121" t="s">
        <v>561</v>
      </c>
      <c r="G602" s="122" t="s">
        <v>193</v>
      </c>
      <c r="H602" s="243">
        <v>782.7</v>
      </c>
    </row>
    <row r="603" spans="1:8" s="124" customFormat="1" ht="45" customHeight="1">
      <c r="A603" s="136" t="s">
        <v>653</v>
      </c>
      <c r="B603" s="121" t="s">
        <v>639</v>
      </c>
      <c r="C603" s="121" t="s">
        <v>260</v>
      </c>
      <c r="D603" s="121" t="s">
        <v>365</v>
      </c>
      <c r="E603" s="121" t="s">
        <v>301</v>
      </c>
      <c r="F603" s="121"/>
      <c r="G603" s="122"/>
      <c r="H603" s="243">
        <v>172.7</v>
      </c>
    </row>
    <row r="604" spans="1:8" s="124" customFormat="1" ht="18" customHeight="1">
      <c r="A604" s="136" t="s">
        <v>654</v>
      </c>
      <c r="B604" s="121" t="s">
        <v>639</v>
      </c>
      <c r="C604" s="121" t="s">
        <v>260</v>
      </c>
      <c r="D604" s="121" t="s">
        <v>365</v>
      </c>
      <c r="E604" s="121" t="s">
        <v>655</v>
      </c>
      <c r="F604" s="121"/>
      <c r="G604" s="122"/>
      <c r="H604" s="243">
        <v>172.7</v>
      </c>
    </row>
    <row r="605" spans="1:8" s="124" customFormat="1" ht="28.5" customHeight="1">
      <c r="A605" s="139" t="s">
        <v>311</v>
      </c>
      <c r="B605" s="121" t="s">
        <v>639</v>
      </c>
      <c r="C605" s="121" t="s">
        <v>260</v>
      </c>
      <c r="D605" s="121" t="s">
        <v>365</v>
      </c>
      <c r="E605" s="121" t="s">
        <v>655</v>
      </c>
      <c r="F605" s="121" t="s">
        <v>312</v>
      </c>
      <c r="G605" s="122"/>
      <c r="H605" s="243">
        <v>172.7</v>
      </c>
    </row>
    <row r="606" spans="1:8" s="124" customFormat="1" ht="17.25" customHeight="1">
      <c r="A606" s="139" t="s">
        <v>192</v>
      </c>
      <c r="B606" s="121" t="s">
        <v>639</v>
      </c>
      <c r="C606" s="121" t="s">
        <v>260</v>
      </c>
      <c r="D606" s="121" t="s">
        <v>365</v>
      </c>
      <c r="E606" s="121" t="s">
        <v>655</v>
      </c>
      <c r="F606" s="121" t="s">
        <v>312</v>
      </c>
      <c r="G606" s="122" t="s">
        <v>193</v>
      </c>
      <c r="H606" s="243">
        <v>172.7</v>
      </c>
    </row>
    <row r="607" spans="1:8" s="124" customFormat="1" ht="36" customHeight="1">
      <c r="A607" s="136" t="s">
        <v>656</v>
      </c>
      <c r="B607" s="121" t="s">
        <v>639</v>
      </c>
      <c r="C607" s="121" t="s">
        <v>260</v>
      </c>
      <c r="D607" s="121" t="s">
        <v>381</v>
      </c>
      <c r="E607" s="121" t="s">
        <v>301</v>
      </c>
      <c r="F607" s="121"/>
      <c r="G607" s="122"/>
      <c r="H607" s="243">
        <v>174.3</v>
      </c>
    </row>
    <row r="608" spans="1:8" s="124" customFormat="1" ht="18" customHeight="1" hidden="1">
      <c r="A608" s="136" t="s">
        <v>657</v>
      </c>
      <c r="B608" s="121" t="s">
        <v>639</v>
      </c>
      <c r="C608" s="121" t="s">
        <v>260</v>
      </c>
      <c r="D608" s="121" t="s">
        <v>381</v>
      </c>
      <c r="E608" s="121" t="s">
        <v>658</v>
      </c>
      <c r="F608" s="121"/>
      <c r="G608" s="122"/>
      <c r="H608" s="243">
        <v>0</v>
      </c>
    </row>
    <row r="609" spans="1:8" s="124" customFormat="1" ht="27" customHeight="1" hidden="1">
      <c r="A609" s="139" t="s">
        <v>311</v>
      </c>
      <c r="B609" s="121" t="s">
        <v>639</v>
      </c>
      <c r="C609" s="121" t="s">
        <v>260</v>
      </c>
      <c r="D609" s="121" t="s">
        <v>381</v>
      </c>
      <c r="E609" s="121" t="s">
        <v>658</v>
      </c>
      <c r="F609" s="121" t="s">
        <v>312</v>
      </c>
      <c r="G609" s="122"/>
      <c r="H609" s="243">
        <v>0</v>
      </c>
    </row>
    <row r="610" spans="1:8" s="124" customFormat="1" ht="17.25" customHeight="1" hidden="1">
      <c r="A610" s="139" t="s">
        <v>192</v>
      </c>
      <c r="B610" s="121" t="s">
        <v>639</v>
      </c>
      <c r="C610" s="121" t="s">
        <v>260</v>
      </c>
      <c r="D610" s="121" t="s">
        <v>381</v>
      </c>
      <c r="E610" s="121" t="s">
        <v>658</v>
      </c>
      <c r="F610" s="121" t="s">
        <v>312</v>
      </c>
      <c r="G610" s="122" t="s">
        <v>193</v>
      </c>
      <c r="H610" s="243">
        <v>0</v>
      </c>
    </row>
    <row r="611" spans="1:8" s="124" customFormat="1" ht="28.5" customHeight="1">
      <c r="A611" s="215" t="s">
        <v>1049</v>
      </c>
      <c r="B611" s="121" t="s">
        <v>639</v>
      </c>
      <c r="C611" s="121" t="s">
        <v>260</v>
      </c>
      <c r="D611" s="121" t="s">
        <v>381</v>
      </c>
      <c r="E611" s="121" t="s">
        <v>1048</v>
      </c>
      <c r="F611" s="121"/>
      <c r="G611" s="121"/>
      <c r="H611" s="243">
        <v>121.9</v>
      </c>
    </row>
    <row r="612" spans="1:8" s="124" customFormat="1" ht="30.75" customHeight="1">
      <c r="A612" s="215" t="s">
        <v>311</v>
      </c>
      <c r="B612" s="121" t="s">
        <v>639</v>
      </c>
      <c r="C612" s="121" t="s">
        <v>260</v>
      </c>
      <c r="D612" s="121" t="s">
        <v>381</v>
      </c>
      <c r="E612" s="121" t="s">
        <v>1048</v>
      </c>
      <c r="F612" s="121" t="s">
        <v>312</v>
      </c>
      <c r="G612" s="121"/>
      <c r="H612" s="243">
        <v>121.9</v>
      </c>
    </row>
    <row r="613" spans="1:8" s="124" customFormat="1" ht="17.25" customHeight="1">
      <c r="A613" s="139" t="s">
        <v>192</v>
      </c>
      <c r="B613" s="121" t="s">
        <v>639</v>
      </c>
      <c r="C613" s="121" t="s">
        <v>260</v>
      </c>
      <c r="D613" s="121" t="s">
        <v>381</v>
      </c>
      <c r="E613" s="121" t="s">
        <v>1048</v>
      </c>
      <c r="F613" s="121" t="s">
        <v>312</v>
      </c>
      <c r="G613" s="122" t="s">
        <v>193</v>
      </c>
      <c r="H613" s="243">
        <v>121.9</v>
      </c>
    </row>
    <row r="614" spans="1:8" s="124" customFormat="1" ht="30.75" customHeight="1">
      <c r="A614" s="215" t="s">
        <v>1049</v>
      </c>
      <c r="B614" s="121" t="s">
        <v>639</v>
      </c>
      <c r="C614" s="121" t="s">
        <v>260</v>
      </c>
      <c r="D614" s="121" t="s">
        <v>381</v>
      </c>
      <c r="E614" s="121" t="s">
        <v>1054</v>
      </c>
      <c r="F614" s="121"/>
      <c r="G614" s="122"/>
      <c r="H614" s="243">
        <v>52.4</v>
      </c>
    </row>
    <row r="615" spans="1:8" s="124" customFormat="1" ht="28.5" customHeight="1">
      <c r="A615" s="215" t="s">
        <v>311</v>
      </c>
      <c r="B615" s="121" t="s">
        <v>639</v>
      </c>
      <c r="C615" s="121" t="s">
        <v>260</v>
      </c>
      <c r="D615" s="121" t="s">
        <v>381</v>
      </c>
      <c r="E615" s="121" t="s">
        <v>1054</v>
      </c>
      <c r="F615" s="121" t="s">
        <v>312</v>
      </c>
      <c r="G615" s="122"/>
      <c r="H615" s="243">
        <v>52.4</v>
      </c>
    </row>
    <row r="616" spans="1:8" s="124" customFormat="1" ht="17.25" customHeight="1">
      <c r="A616" s="139" t="s">
        <v>192</v>
      </c>
      <c r="B616" s="121" t="s">
        <v>639</v>
      </c>
      <c r="C616" s="121" t="s">
        <v>260</v>
      </c>
      <c r="D616" s="121" t="s">
        <v>381</v>
      </c>
      <c r="E616" s="121" t="s">
        <v>1054</v>
      </c>
      <c r="F616" s="121" t="s">
        <v>312</v>
      </c>
      <c r="G616" s="122" t="s">
        <v>193</v>
      </c>
      <c r="H616" s="243">
        <v>52.4</v>
      </c>
    </row>
    <row r="617" spans="1:8" s="124" customFormat="1" ht="33" customHeight="1" hidden="1">
      <c r="A617" s="136" t="s">
        <v>659</v>
      </c>
      <c r="B617" s="121" t="s">
        <v>639</v>
      </c>
      <c r="C617" s="121" t="s">
        <v>260</v>
      </c>
      <c r="D617" s="121" t="s">
        <v>424</v>
      </c>
      <c r="E617" s="121" t="s">
        <v>301</v>
      </c>
      <c r="F617" s="121"/>
      <c r="G617" s="122"/>
      <c r="H617" s="243">
        <v>0</v>
      </c>
    </row>
    <row r="618" spans="1:8" s="124" customFormat="1" ht="39" customHeight="1" hidden="1">
      <c r="A618" s="136" t="s">
        <v>660</v>
      </c>
      <c r="B618" s="121" t="s">
        <v>639</v>
      </c>
      <c r="C618" s="121" t="s">
        <v>260</v>
      </c>
      <c r="D618" s="121" t="s">
        <v>424</v>
      </c>
      <c r="E618" s="121" t="s">
        <v>661</v>
      </c>
      <c r="F618" s="121"/>
      <c r="G618" s="122"/>
      <c r="H618" s="243">
        <v>0</v>
      </c>
    </row>
    <row r="619" spans="1:8" s="124" customFormat="1" ht="36.75" customHeight="1" hidden="1">
      <c r="A619" s="127" t="s">
        <v>540</v>
      </c>
      <c r="B619" s="121" t="s">
        <v>639</v>
      </c>
      <c r="C619" s="121" t="s">
        <v>260</v>
      </c>
      <c r="D619" s="121" t="s">
        <v>424</v>
      </c>
      <c r="E619" s="121" t="s">
        <v>661</v>
      </c>
      <c r="F619" s="121" t="s">
        <v>541</v>
      </c>
      <c r="G619" s="122"/>
      <c r="H619" s="243">
        <v>0</v>
      </c>
    </row>
    <row r="620" spans="1:8" s="124" customFormat="1" ht="36" customHeight="1" hidden="1">
      <c r="A620" s="139" t="s">
        <v>192</v>
      </c>
      <c r="B620" s="121" t="s">
        <v>639</v>
      </c>
      <c r="C620" s="121" t="s">
        <v>260</v>
      </c>
      <c r="D620" s="121" t="s">
        <v>424</v>
      </c>
      <c r="E620" s="121" t="s">
        <v>661</v>
      </c>
      <c r="F620" s="121" t="s">
        <v>541</v>
      </c>
      <c r="G620" s="122" t="s">
        <v>193</v>
      </c>
      <c r="H620" s="243">
        <v>0</v>
      </c>
    </row>
    <row r="621" spans="1:8" s="124" customFormat="1" ht="32.25" customHeight="1" hidden="1">
      <c r="A621" s="136" t="s">
        <v>660</v>
      </c>
      <c r="B621" s="121" t="s">
        <v>639</v>
      </c>
      <c r="C621" s="121" t="s">
        <v>260</v>
      </c>
      <c r="D621" s="121" t="s">
        <v>424</v>
      </c>
      <c r="E621" s="121" t="s">
        <v>662</v>
      </c>
      <c r="F621" s="121"/>
      <c r="G621" s="122"/>
      <c r="H621" s="243">
        <v>0</v>
      </c>
    </row>
    <row r="622" spans="1:8" s="124" customFormat="1" ht="32.25" customHeight="1" hidden="1">
      <c r="A622" s="127" t="s">
        <v>540</v>
      </c>
      <c r="B622" s="121" t="s">
        <v>639</v>
      </c>
      <c r="C622" s="121" t="s">
        <v>260</v>
      </c>
      <c r="D622" s="121" t="s">
        <v>424</v>
      </c>
      <c r="E622" s="121" t="s">
        <v>662</v>
      </c>
      <c r="F622" s="121" t="s">
        <v>541</v>
      </c>
      <c r="G622" s="122"/>
      <c r="H622" s="243">
        <v>0</v>
      </c>
    </row>
    <row r="623" spans="1:8" s="124" customFormat="1" ht="28.5" customHeight="1" hidden="1">
      <c r="A623" s="139" t="s">
        <v>192</v>
      </c>
      <c r="B623" s="121" t="s">
        <v>639</v>
      </c>
      <c r="C623" s="121" t="s">
        <v>260</v>
      </c>
      <c r="D623" s="121" t="s">
        <v>424</v>
      </c>
      <c r="E623" s="121" t="s">
        <v>662</v>
      </c>
      <c r="F623" s="121" t="s">
        <v>541</v>
      </c>
      <c r="G623" s="122" t="s">
        <v>193</v>
      </c>
      <c r="H623" s="243">
        <v>0</v>
      </c>
    </row>
    <row r="624" spans="1:8" s="129" customFormat="1" ht="39" customHeight="1">
      <c r="A624" s="174" t="s">
        <v>663</v>
      </c>
      <c r="B624" s="119" t="s">
        <v>639</v>
      </c>
      <c r="C624" s="119" t="s">
        <v>262</v>
      </c>
      <c r="D624" s="119" t="s">
        <v>300</v>
      </c>
      <c r="E624" s="119" t="s">
        <v>301</v>
      </c>
      <c r="F624" s="119"/>
      <c r="G624" s="118"/>
      <c r="H624" s="242">
        <v>52.3</v>
      </c>
    </row>
    <row r="625" spans="1:8" s="124" customFormat="1" ht="15" customHeight="1">
      <c r="A625" s="127" t="s">
        <v>664</v>
      </c>
      <c r="B625" s="121" t="s">
        <v>639</v>
      </c>
      <c r="C625" s="121" t="s">
        <v>262</v>
      </c>
      <c r="D625" s="121" t="s">
        <v>298</v>
      </c>
      <c r="E625" s="121" t="s">
        <v>301</v>
      </c>
      <c r="F625" s="121"/>
      <c r="G625" s="122"/>
      <c r="H625" s="243">
        <v>52.3</v>
      </c>
    </row>
    <row r="626" spans="1:8" s="124" customFormat="1" ht="32.25" customHeight="1">
      <c r="A626" s="127" t="s">
        <v>665</v>
      </c>
      <c r="B626" s="121" t="s">
        <v>639</v>
      </c>
      <c r="C626" s="121" t="s">
        <v>262</v>
      </c>
      <c r="D626" s="121" t="s">
        <v>298</v>
      </c>
      <c r="E626" s="121" t="s">
        <v>666</v>
      </c>
      <c r="F626" s="121"/>
      <c r="G626" s="122"/>
      <c r="H626" s="243">
        <v>52.3</v>
      </c>
    </row>
    <row r="627" spans="1:8" s="124" customFormat="1" ht="30" customHeight="1">
      <c r="A627" s="139" t="s">
        <v>311</v>
      </c>
      <c r="B627" s="121" t="s">
        <v>639</v>
      </c>
      <c r="C627" s="121" t="s">
        <v>262</v>
      </c>
      <c r="D627" s="121" t="s">
        <v>298</v>
      </c>
      <c r="E627" s="121" t="s">
        <v>666</v>
      </c>
      <c r="F627" s="121" t="s">
        <v>312</v>
      </c>
      <c r="G627" s="122"/>
      <c r="H627" s="243">
        <v>52.3</v>
      </c>
    </row>
    <row r="628" spans="1:8" s="124" customFormat="1" ht="17.25" customHeight="1">
      <c r="A628" s="136" t="s">
        <v>176</v>
      </c>
      <c r="B628" s="121" t="s">
        <v>639</v>
      </c>
      <c r="C628" s="121" t="s">
        <v>262</v>
      </c>
      <c r="D628" s="121" t="s">
        <v>298</v>
      </c>
      <c r="E628" s="121" t="s">
        <v>666</v>
      </c>
      <c r="F628" s="121" t="s">
        <v>312</v>
      </c>
      <c r="G628" s="122" t="s">
        <v>177</v>
      </c>
      <c r="H628" s="243">
        <v>52.3</v>
      </c>
    </row>
    <row r="629" spans="1:8" s="129" customFormat="1" ht="36" customHeight="1">
      <c r="A629" s="174" t="s">
        <v>667</v>
      </c>
      <c r="B629" s="119" t="s">
        <v>639</v>
      </c>
      <c r="C629" s="119" t="s">
        <v>263</v>
      </c>
      <c r="D629" s="119" t="s">
        <v>300</v>
      </c>
      <c r="E629" s="119" t="s">
        <v>301</v>
      </c>
      <c r="F629" s="119"/>
      <c r="G629" s="118"/>
      <c r="H629" s="242">
        <v>83.8</v>
      </c>
    </row>
    <row r="630" spans="1:8" s="124" customFormat="1" ht="30" customHeight="1">
      <c r="A630" s="127" t="s">
        <v>668</v>
      </c>
      <c r="B630" s="121" t="s">
        <v>639</v>
      </c>
      <c r="C630" s="121" t="s">
        <v>263</v>
      </c>
      <c r="D630" s="121" t="s">
        <v>326</v>
      </c>
      <c r="E630" s="121" t="s">
        <v>301</v>
      </c>
      <c r="F630" s="121"/>
      <c r="G630" s="122"/>
      <c r="H630" s="243">
        <v>83.8</v>
      </c>
    </row>
    <row r="631" spans="1:8" s="124" customFormat="1" ht="28.5" customHeight="1">
      <c r="A631" s="127" t="s">
        <v>669</v>
      </c>
      <c r="B631" s="121" t="s">
        <v>639</v>
      </c>
      <c r="C631" s="121" t="s">
        <v>263</v>
      </c>
      <c r="D631" s="121" t="s">
        <v>326</v>
      </c>
      <c r="E631" s="121" t="s">
        <v>670</v>
      </c>
      <c r="F631" s="121"/>
      <c r="G631" s="122"/>
      <c r="H631" s="243">
        <v>83.8</v>
      </c>
    </row>
    <row r="632" spans="1:8" s="124" customFormat="1" ht="29.25" customHeight="1">
      <c r="A632" s="139" t="s">
        <v>311</v>
      </c>
      <c r="B632" s="121" t="s">
        <v>639</v>
      </c>
      <c r="C632" s="121" t="s">
        <v>263</v>
      </c>
      <c r="D632" s="121" t="s">
        <v>326</v>
      </c>
      <c r="E632" s="121" t="s">
        <v>670</v>
      </c>
      <c r="F632" s="121" t="s">
        <v>312</v>
      </c>
      <c r="G632" s="122"/>
      <c r="H632" s="243">
        <v>83.8</v>
      </c>
    </row>
    <row r="633" spans="1:8" s="124" customFormat="1" ht="17.25" customHeight="1">
      <c r="A633" s="139" t="s">
        <v>192</v>
      </c>
      <c r="B633" s="121" t="s">
        <v>639</v>
      </c>
      <c r="C633" s="121" t="s">
        <v>263</v>
      </c>
      <c r="D633" s="121" t="s">
        <v>326</v>
      </c>
      <c r="E633" s="121" t="s">
        <v>670</v>
      </c>
      <c r="F633" s="121" t="s">
        <v>312</v>
      </c>
      <c r="G633" s="122" t="s">
        <v>193</v>
      </c>
      <c r="H633" s="243">
        <v>83.8</v>
      </c>
    </row>
    <row r="634" spans="1:8" s="129" customFormat="1" ht="46.5" customHeight="1">
      <c r="A634" s="174" t="s">
        <v>671</v>
      </c>
      <c r="B634" s="119" t="s">
        <v>639</v>
      </c>
      <c r="C634" s="119" t="s">
        <v>265</v>
      </c>
      <c r="D634" s="119" t="s">
        <v>300</v>
      </c>
      <c r="E634" s="119" t="s">
        <v>301</v>
      </c>
      <c r="F634" s="119"/>
      <c r="G634" s="118"/>
      <c r="H634" s="242">
        <v>1400</v>
      </c>
    </row>
    <row r="635" spans="1:8" s="124" customFormat="1" ht="45" customHeight="1">
      <c r="A635" s="127" t="s">
        <v>672</v>
      </c>
      <c r="B635" s="121" t="s">
        <v>639</v>
      </c>
      <c r="C635" s="121" t="s">
        <v>265</v>
      </c>
      <c r="D635" s="121" t="s">
        <v>298</v>
      </c>
      <c r="E635" s="121" t="s">
        <v>301</v>
      </c>
      <c r="F635" s="121"/>
      <c r="G635" s="122"/>
      <c r="H635" s="243">
        <v>1400</v>
      </c>
    </row>
    <row r="636" spans="1:8" s="124" customFormat="1" ht="17.25" customHeight="1" hidden="1">
      <c r="A636" s="136" t="s">
        <v>673</v>
      </c>
      <c r="B636" s="121" t="s">
        <v>639</v>
      </c>
      <c r="C636" s="121" t="s">
        <v>265</v>
      </c>
      <c r="D636" s="121" t="s">
        <v>298</v>
      </c>
      <c r="E636" s="121" t="s">
        <v>674</v>
      </c>
      <c r="F636" s="121"/>
      <c r="G636" s="122"/>
      <c r="H636" s="243">
        <v>0</v>
      </c>
    </row>
    <row r="637" spans="1:8" s="124" customFormat="1" ht="17.25" customHeight="1" hidden="1">
      <c r="A637" s="136" t="s">
        <v>311</v>
      </c>
      <c r="B637" s="121" t="s">
        <v>639</v>
      </c>
      <c r="C637" s="121" t="s">
        <v>265</v>
      </c>
      <c r="D637" s="121" t="s">
        <v>298</v>
      </c>
      <c r="E637" s="121" t="s">
        <v>674</v>
      </c>
      <c r="F637" s="121" t="s">
        <v>312</v>
      </c>
      <c r="G637" s="122"/>
      <c r="H637" s="243">
        <v>0</v>
      </c>
    </row>
    <row r="638" spans="1:8" s="124" customFormat="1" ht="17.25" customHeight="1" hidden="1">
      <c r="A638" s="136" t="s">
        <v>176</v>
      </c>
      <c r="B638" s="121" t="s">
        <v>639</v>
      </c>
      <c r="C638" s="121" t="s">
        <v>265</v>
      </c>
      <c r="D638" s="121" t="s">
        <v>298</v>
      </c>
      <c r="E638" s="121" t="s">
        <v>674</v>
      </c>
      <c r="F638" s="121" t="s">
        <v>312</v>
      </c>
      <c r="G638" s="122" t="s">
        <v>177</v>
      </c>
      <c r="H638" s="243">
        <v>0</v>
      </c>
    </row>
    <row r="639" spans="1:8" s="124" customFormat="1" ht="38.25" customHeight="1">
      <c r="A639" s="136" t="s">
        <v>675</v>
      </c>
      <c r="B639" s="121" t="s">
        <v>639</v>
      </c>
      <c r="C639" s="121" t="s">
        <v>265</v>
      </c>
      <c r="D639" s="121" t="s">
        <v>298</v>
      </c>
      <c r="E639" s="121" t="s">
        <v>676</v>
      </c>
      <c r="F639" s="121"/>
      <c r="G639" s="122"/>
      <c r="H639" s="243">
        <v>700</v>
      </c>
    </row>
    <row r="640" spans="1:8" s="124" customFormat="1" ht="27" customHeight="1">
      <c r="A640" s="136" t="s">
        <v>311</v>
      </c>
      <c r="B640" s="121" t="s">
        <v>639</v>
      </c>
      <c r="C640" s="121" t="s">
        <v>265</v>
      </c>
      <c r="D640" s="121" t="s">
        <v>298</v>
      </c>
      <c r="E640" s="121" t="s">
        <v>676</v>
      </c>
      <c r="F640" s="121" t="s">
        <v>312</v>
      </c>
      <c r="G640" s="122"/>
      <c r="H640" s="243">
        <v>700</v>
      </c>
    </row>
    <row r="641" spans="1:8" s="124" customFormat="1" ht="17.25" customHeight="1">
      <c r="A641" s="136" t="s">
        <v>176</v>
      </c>
      <c r="B641" s="121" t="s">
        <v>639</v>
      </c>
      <c r="C641" s="121" t="s">
        <v>265</v>
      </c>
      <c r="D641" s="121" t="s">
        <v>298</v>
      </c>
      <c r="E641" s="121" t="s">
        <v>676</v>
      </c>
      <c r="F641" s="121" t="s">
        <v>312</v>
      </c>
      <c r="G641" s="122" t="s">
        <v>177</v>
      </c>
      <c r="H641" s="243">
        <v>700</v>
      </c>
    </row>
    <row r="642" spans="1:8" s="124" customFormat="1" ht="39" customHeight="1">
      <c r="A642" s="136" t="s">
        <v>675</v>
      </c>
      <c r="B642" s="121" t="s">
        <v>639</v>
      </c>
      <c r="C642" s="121" t="s">
        <v>265</v>
      </c>
      <c r="D642" s="121" t="s">
        <v>298</v>
      </c>
      <c r="E642" s="121" t="s">
        <v>677</v>
      </c>
      <c r="F642" s="121"/>
      <c r="G642" s="122"/>
      <c r="H642" s="243">
        <v>700</v>
      </c>
    </row>
    <row r="643" spans="1:8" s="124" customFormat="1" ht="29.25" customHeight="1">
      <c r="A643" s="136" t="s">
        <v>311</v>
      </c>
      <c r="B643" s="121" t="s">
        <v>639</v>
      </c>
      <c r="C643" s="121" t="s">
        <v>265</v>
      </c>
      <c r="D643" s="121" t="s">
        <v>298</v>
      </c>
      <c r="E643" s="121" t="s">
        <v>677</v>
      </c>
      <c r="F643" s="121" t="s">
        <v>312</v>
      </c>
      <c r="G643" s="122"/>
      <c r="H643" s="243">
        <v>700</v>
      </c>
    </row>
    <row r="644" spans="1:8" s="124" customFormat="1" ht="17.25" customHeight="1">
      <c r="A644" s="136" t="s">
        <v>176</v>
      </c>
      <c r="B644" s="121" t="s">
        <v>639</v>
      </c>
      <c r="C644" s="121" t="s">
        <v>265</v>
      </c>
      <c r="D644" s="121" t="s">
        <v>298</v>
      </c>
      <c r="E644" s="121" t="s">
        <v>677</v>
      </c>
      <c r="F644" s="121" t="s">
        <v>312</v>
      </c>
      <c r="G644" s="122" t="s">
        <v>177</v>
      </c>
      <c r="H644" s="243">
        <v>700</v>
      </c>
    </row>
    <row r="645" spans="1:8" s="129" customFormat="1" ht="75" customHeight="1">
      <c r="A645" s="125" t="s">
        <v>678</v>
      </c>
      <c r="B645" s="119" t="s">
        <v>679</v>
      </c>
      <c r="C645" s="119" t="s">
        <v>299</v>
      </c>
      <c r="D645" s="119" t="s">
        <v>300</v>
      </c>
      <c r="E645" s="119" t="s">
        <v>301</v>
      </c>
      <c r="F645" s="119"/>
      <c r="G645" s="118"/>
      <c r="H645" s="242">
        <v>1100.3</v>
      </c>
    </row>
    <row r="646" spans="1:8" s="129" customFormat="1" ht="33.75" customHeight="1">
      <c r="A646" s="174" t="s">
        <v>680</v>
      </c>
      <c r="B646" s="119" t="s">
        <v>679</v>
      </c>
      <c r="C646" s="119" t="s">
        <v>258</v>
      </c>
      <c r="D646" s="119" t="s">
        <v>300</v>
      </c>
      <c r="E646" s="119" t="s">
        <v>301</v>
      </c>
      <c r="F646" s="119"/>
      <c r="G646" s="118"/>
      <c r="H646" s="242">
        <v>1100.3</v>
      </c>
    </row>
    <row r="647" spans="1:8" s="124" customFormat="1" ht="54" customHeight="1">
      <c r="A647" s="127" t="s">
        <v>681</v>
      </c>
      <c r="B647" s="121" t="s">
        <v>679</v>
      </c>
      <c r="C647" s="121" t="s">
        <v>258</v>
      </c>
      <c r="D647" s="121" t="s">
        <v>365</v>
      </c>
      <c r="E647" s="121" t="s">
        <v>301</v>
      </c>
      <c r="F647" s="121"/>
      <c r="G647" s="122"/>
      <c r="H647" s="243">
        <v>228</v>
      </c>
    </row>
    <row r="648" spans="1:8" s="124" customFormat="1" ht="35.25" customHeight="1">
      <c r="A648" s="126" t="s">
        <v>682</v>
      </c>
      <c r="B648" s="121" t="s">
        <v>679</v>
      </c>
      <c r="C648" s="121" t="s">
        <v>258</v>
      </c>
      <c r="D648" s="121" t="s">
        <v>365</v>
      </c>
      <c r="E648" s="121" t="s">
        <v>683</v>
      </c>
      <c r="F648" s="121"/>
      <c r="G648" s="122"/>
      <c r="H648" s="243">
        <v>228</v>
      </c>
    </row>
    <row r="649" spans="1:8" s="124" customFormat="1" ht="31.5" customHeight="1">
      <c r="A649" s="139" t="s">
        <v>311</v>
      </c>
      <c r="B649" s="121" t="s">
        <v>679</v>
      </c>
      <c r="C649" s="121" t="s">
        <v>258</v>
      </c>
      <c r="D649" s="121" t="s">
        <v>365</v>
      </c>
      <c r="E649" s="121" t="s">
        <v>683</v>
      </c>
      <c r="F649" s="121" t="s">
        <v>312</v>
      </c>
      <c r="G649" s="122"/>
      <c r="H649" s="243">
        <v>228</v>
      </c>
    </row>
    <row r="650" spans="1:8" s="124" customFormat="1" ht="17.25" customHeight="1">
      <c r="A650" s="136" t="s">
        <v>176</v>
      </c>
      <c r="B650" s="121" t="s">
        <v>679</v>
      </c>
      <c r="C650" s="121" t="s">
        <v>258</v>
      </c>
      <c r="D650" s="121" t="s">
        <v>365</v>
      </c>
      <c r="E650" s="121" t="s">
        <v>683</v>
      </c>
      <c r="F650" s="121" t="s">
        <v>312</v>
      </c>
      <c r="G650" s="122" t="s">
        <v>177</v>
      </c>
      <c r="H650" s="243">
        <v>228</v>
      </c>
    </row>
    <row r="651" spans="1:8" s="124" customFormat="1" ht="17.25" customHeight="1" hidden="1">
      <c r="A651" s="136" t="s">
        <v>684</v>
      </c>
      <c r="B651" s="121" t="s">
        <v>679</v>
      </c>
      <c r="C651" s="121" t="s">
        <v>258</v>
      </c>
      <c r="D651" s="121" t="s">
        <v>365</v>
      </c>
      <c r="E651" s="121" t="s">
        <v>685</v>
      </c>
      <c r="F651" s="121"/>
      <c r="G651" s="122"/>
      <c r="H651" s="243">
        <v>0</v>
      </c>
    </row>
    <row r="652" spans="1:8" s="124" customFormat="1" ht="17.25" customHeight="1" hidden="1">
      <c r="A652" s="136" t="s">
        <v>311</v>
      </c>
      <c r="B652" s="121" t="s">
        <v>679</v>
      </c>
      <c r="C652" s="121" t="s">
        <v>258</v>
      </c>
      <c r="D652" s="121" t="s">
        <v>365</v>
      </c>
      <c r="E652" s="121" t="s">
        <v>685</v>
      </c>
      <c r="F652" s="121" t="s">
        <v>312</v>
      </c>
      <c r="G652" s="122"/>
      <c r="H652" s="243">
        <v>0</v>
      </c>
    </row>
    <row r="653" spans="1:8" s="124" customFormat="1" ht="17.25" customHeight="1" hidden="1">
      <c r="A653" s="136" t="s">
        <v>176</v>
      </c>
      <c r="B653" s="121" t="s">
        <v>679</v>
      </c>
      <c r="C653" s="121" t="s">
        <v>258</v>
      </c>
      <c r="D653" s="121" t="s">
        <v>365</v>
      </c>
      <c r="E653" s="121" t="s">
        <v>685</v>
      </c>
      <c r="F653" s="121" t="s">
        <v>312</v>
      </c>
      <c r="G653" s="122" t="s">
        <v>177</v>
      </c>
      <c r="H653" s="243">
        <v>0</v>
      </c>
    </row>
    <row r="654" spans="1:8" s="124" customFormat="1" ht="30" customHeight="1">
      <c r="A654" s="127" t="s">
        <v>686</v>
      </c>
      <c r="B654" s="121" t="s">
        <v>679</v>
      </c>
      <c r="C654" s="121" t="s">
        <v>258</v>
      </c>
      <c r="D654" s="121" t="s">
        <v>381</v>
      </c>
      <c r="E654" s="121" t="s">
        <v>301</v>
      </c>
      <c r="F654" s="121"/>
      <c r="G654" s="122"/>
      <c r="H654" s="243">
        <v>718.7</v>
      </c>
    </row>
    <row r="655" spans="1:8" s="124" customFormat="1" ht="34.5" customHeight="1">
      <c r="A655" s="126" t="s">
        <v>687</v>
      </c>
      <c r="B655" s="121" t="s">
        <v>679</v>
      </c>
      <c r="C655" s="121" t="s">
        <v>258</v>
      </c>
      <c r="D655" s="121" t="s">
        <v>381</v>
      </c>
      <c r="E655" s="121" t="s">
        <v>688</v>
      </c>
      <c r="F655" s="121"/>
      <c r="G655" s="122"/>
      <c r="H655" s="243">
        <v>718.7</v>
      </c>
    </row>
    <row r="656" spans="1:8" s="124" customFormat="1" ht="27.75" customHeight="1">
      <c r="A656" s="139" t="s">
        <v>311</v>
      </c>
      <c r="B656" s="121" t="s">
        <v>679</v>
      </c>
      <c r="C656" s="121" t="s">
        <v>258</v>
      </c>
      <c r="D656" s="121" t="s">
        <v>381</v>
      </c>
      <c r="E656" s="121" t="s">
        <v>688</v>
      </c>
      <c r="F656" s="121" t="s">
        <v>312</v>
      </c>
      <c r="G656" s="122"/>
      <c r="H656" s="243">
        <v>718.7</v>
      </c>
    </row>
    <row r="657" spans="1:8" s="124" customFormat="1" ht="17.25" customHeight="1">
      <c r="A657" s="136" t="s">
        <v>176</v>
      </c>
      <c r="B657" s="121" t="s">
        <v>679</v>
      </c>
      <c r="C657" s="121" t="s">
        <v>258</v>
      </c>
      <c r="D657" s="121" t="s">
        <v>381</v>
      </c>
      <c r="E657" s="121">
        <v>10380</v>
      </c>
      <c r="F657" s="121" t="s">
        <v>312</v>
      </c>
      <c r="G657" s="122" t="s">
        <v>177</v>
      </c>
      <c r="H657" s="243">
        <v>718.7</v>
      </c>
    </row>
    <row r="658" spans="1:8" s="124" customFormat="1" ht="31.5" customHeight="1">
      <c r="A658" s="127" t="s">
        <v>689</v>
      </c>
      <c r="B658" s="121" t="s">
        <v>679</v>
      </c>
      <c r="C658" s="121" t="s">
        <v>258</v>
      </c>
      <c r="D658" s="121" t="s">
        <v>424</v>
      </c>
      <c r="E658" s="121" t="s">
        <v>301</v>
      </c>
      <c r="F658" s="121"/>
      <c r="G658" s="122"/>
      <c r="H658" s="243">
        <v>153.6</v>
      </c>
    </row>
    <row r="659" spans="1:8" s="124" customFormat="1" ht="28.5" customHeight="1">
      <c r="A659" s="141" t="s">
        <v>690</v>
      </c>
      <c r="B659" s="121" t="s">
        <v>679</v>
      </c>
      <c r="C659" s="121" t="s">
        <v>258</v>
      </c>
      <c r="D659" s="121" t="s">
        <v>424</v>
      </c>
      <c r="E659" s="121" t="s">
        <v>691</v>
      </c>
      <c r="F659" s="121"/>
      <c r="G659" s="122"/>
      <c r="H659" s="243">
        <v>138.2</v>
      </c>
    </row>
    <row r="660" spans="1:8" s="124" customFormat="1" ht="30.75" customHeight="1">
      <c r="A660" s="141" t="s">
        <v>311</v>
      </c>
      <c r="B660" s="121" t="s">
        <v>679</v>
      </c>
      <c r="C660" s="121" t="s">
        <v>258</v>
      </c>
      <c r="D660" s="121" t="s">
        <v>424</v>
      </c>
      <c r="E660" s="121" t="s">
        <v>691</v>
      </c>
      <c r="F660" s="121" t="s">
        <v>312</v>
      </c>
      <c r="G660" s="243" t="s">
        <v>191</v>
      </c>
      <c r="H660" s="243">
        <v>138.2</v>
      </c>
    </row>
    <row r="661" spans="1:8" s="124" customFormat="1" ht="18" customHeight="1">
      <c r="A661" s="141" t="s">
        <v>190</v>
      </c>
      <c r="B661" s="121" t="s">
        <v>679</v>
      </c>
      <c r="C661" s="121" t="s">
        <v>258</v>
      </c>
      <c r="D661" s="121" t="s">
        <v>424</v>
      </c>
      <c r="E661" s="121" t="s">
        <v>691</v>
      </c>
      <c r="F661" s="121" t="s">
        <v>312</v>
      </c>
      <c r="G661" s="122" t="s">
        <v>191</v>
      </c>
      <c r="H661" s="243">
        <v>138.2</v>
      </c>
    </row>
    <row r="662" spans="1:8" s="124" customFormat="1" ht="27.75" customHeight="1">
      <c r="A662" s="141" t="s">
        <v>690</v>
      </c>
      <c r="B662" s="121" t="s">
        <v>679</v>
      </c>
      <c r="C662" s="121" t="s">
        <v>258</v>
      </c>
      <c r="D662" s="121" t="s">
        <v>424</v>
      </c>
      <c r="E662" s="121" t="s">
        <v>692</v>
      </c>
      <c r="F662" s="121"/>
      <c r="G662" s="122"/>
      <c r="H662" s="243">
        <v>15.4</v>
      </c>
    </row>
    <row r="663" spans="1:8" s="124" customFormat="1" ht="27.75" customHeight="1">
      <c r="A663" s="141" t="s">
        <v>311</v>
      </c>
      <c r="B663" s="121" t="s">
        <v>679</v>
      </c>
      <c r="C663" s="121" t="s">
        <v>258</v>
      </c>
      <c r="D663" s="121" t="s">
        <v>424</v>
      </c>
      <c r="E663" s="121" t="s">
        <v>692</v>
      </c>
      <c r="F663" s="121" t="s">
        <v>312</v>
      </c>
      <c r="G663" s="122"/>
      <c r="H663" s="243">
        <v>15.4</v>
      </c>
    </row>
    <row r="664" spans="1:8" s="124" customFormat="1" ht="17.25" customHeight="1">
      <c r="A664" s="141" t="s">
        <v>190</v>
      </c>
      <c r="B664" s="121" t="s">
        <v>679</v>
      </c>
      <c r="C664" s="121" t="s">
        <v>258</v>
      </c>
      <c r="D664" s="121" t="s">
        <v>424</v>
      </c>
      <c r="E664" s="121" t="s">
        <v>692</v>
      </c>
      <c r="F664" s="121" t="s">
        <v>312</v>
      </c>
      <c r="G664" s="122" t="s">
        <v>191</v>
      </c>
      <c r="H664" s="243">
        <v>15.4</v>
      </c>
    </row>
    <row r="665" spans="1:8" s="124" customFormat="1" ht="37.5" customHeight="1">
      <c r="A665" s="125" t="s">
        <v>270</v>
      </c>
      <c r="B665" s="119" t="s">
        <v>693</v>
      </c>
      <c r="C665" s="119" t="s">
        <v>299</v>
      </c>
      <c r="D665" s="119" t="s">
        <v>300</v>
      </c>
      <c r="E665" s="119" t="s">
        <v>301</v>
      </c>
      <c r="F665" s="119"/>
      <c r="G665" s="118"/>
      <c r="H665" s="242">
        <v>63230.5</v>
      </c>
    </row>
    <row r="666" spans="1:8" s="129" customFormat="1" ht="35.25" customHeight="1">
      <c r="A666" s="174" t="s">
        <v>694</v>
      </c>
      <c r="B666" s="119" t="s">
        <v>693</v>
      </c>
      <c r="C666" s="119" t="s">
        <v>258</v>
      </c>
      <c r="D666" s="119" t="s">
        <v>300</v>
      </c>
      <c r="E666" s="119" t="s">
        <v>301</v>
      </c>
      <c r="F666" s="119"/>
      <c r="G666" s="118"/>
      <c r="H666" s="242">
        <v>3329.1</v>
      </c>
    </row>
    <row r="667" spans="1:8" s="124" customFormat="1" ht="29.25" customHeight="1">
      <c r="A667" s="126" t="s">
        <v>695</v>
      </c>
      <c r="B667" s="121" t="s">
        <v>693</v>
      </c>
      <c r="C667" s="121" t="s">
        <v>258</v>
      </c>
      <c r="D667" s="121" t="s">
        <v>298</v>
      </c>
      <c r="E667" s="121" t="s">
        <v>301</v>
      </c>
      <c r="F667" s="121"/>
      <c r="G667" s="122"/>
      <c r="H667" s="243">
        <v>3329.1</v>
      </c>
    </row>
    <row r="668" spans="1:8" s="124" customFormat="1" ht="32.25" customHeight="1">
      <c r="A668" s="126" t="s">
        <v>696</v>
      </c>
      <c r="B668" s="121" t="s">
        <v>693</v>
      </c>
      <c r="C668" s="121" t="s">
        <v>258</v>
      </c>
      <c r="D668" s="121" t="s">
        <v>298</v>
      </c>
      <c r="E668" s="121" t="s">
        <v>697</v>
      </c>
      <c r="F668" s="121"/>
      <c r="G668" s="122"/>
      <c r="H668" s="243">
        <v>2648.1</v>
      </c>
    </row>
    <row r="669" spans="1:8" s="124" customFormat="1" ht="36" customHeight="1">
      <c r="A669" s="136" t="s">
        <v>352</v>
      </c>
      <c r="B669" s="121" t="s">
        <v>693</v>
      </c>
      <c r="C669" s="121" t="s">
        <v>258</v>
      </c>
      <c r="D669" s="121" t="s">
        <v>298</v>
      </c>
      <c r="E669" s="121" t="s">
        <v>697</v>
      </c>
      <c r="F669" s="121" t="s">
        <v>156</v>
      </c>
      <c r="G669" s="122"/>
      <c r="H669" s="243">
        <v>2536.9</v>
      </c>
    </row>
    <row r="670" spans="1:8" s="124" customFormat="1" ht="48.75" customHeight="1">
      <c r="A670" s="136" t="s">
        <v>168</v>
      </c>
      <c r="B670" s="121" t="s">
        <v>693</v>
      </c>
      <c r="C670" s="121" t="s">
        <v>258</v>
      </c>
      <c r="D670" s="121" t="s">
        <v>298</v>
      </c>
      <c r="E670" s="121" t="s">
        <v>697</v>
      </c>
      <c r="F670" s="121" t="s">
        <v>156</v>
      </c>
      <c r="G670" s="122" t="s">
        <v>169</v>
      </c>
      <c r="H670" s="243">
        <v>2536.9</v>
      </c>
    </row>
    <row r="671" spans="1:8" s="124" customFormat="1" ht="25.5" customHeight="1">
      <c r="A671" s="139" t="s">
        <v>311</v>
      </c>
      <c r="B671" s="121" t="s">
        <v>693</v>
      </c>
      <c r="C671" s="121" t="s">
        <v>258</v>
      </c>
      <c r="D671" s="121" t="s">
        <v>298</v>
      </c>
      <c r="E671" s="121" t="s">
        <v>697</v>
      </c>
      <c r="F671" s="121" t="s">
        <v>312</v>
      </c>
      <c r="G671" s="122"/>
      <c r="H671" s="243">
        <v>111.2</v>
      </c>
    </row>
    <row r="672" spans="1:8" s="124" customFormat="1" ht="51" customHeight="1">
      <c r="A672" s="136" t="s">
        <v>168</v>
      </c>
      <c r="B672" s="121" t="s">
        <v>693</v>
      </c>
      <c r="C672" s="121" t="s">
        <v>258</v>
      </c>
      <c r="D672" s="121" t="s">
        <v>298</v>
      </c>
      <c r="E672" s="121" t="s">
        <v>697</v>
      </c>
      <c r="F672" s="121" t="s">
        <v>312</v>
      </c>
      <c r="G672" s="122" t="s">
        <v>169</v>
      </c>
      <c r="H672" s="243">
        <v>111.2</v>
      </c>
    </row>
    <row r="673" spans="1:8" s="124" customFormat="1" ht="21" customHeight="1">
      <c r="A673" s="126" t="s">
        <v>698</v>
      </c>
      <c r="B673" s="121" t="s">
        <v>693</v>
      </c>
      <c r="C673" s="121" t="s">
        <v>258</v>
      </c>
      <c r="D673" s="121" t="s">
        <v>298</v>
      </c>
      <c r="E673" s="121" t="s">
        <v>699</v>
      </c>
      <c r="F673" s="121"/>
      <c r="G673" s="122"/>
      <c r="H673" s="243">
        <v>681</v>
      </c>
    </row>
    <row r="674" spans="1:8" s="124" customFormat="1" ht="27" customHeight="1">
      <c r="A674" s="136" t="s">
        <v>352</v>
      </c>
      <c r="B674" s="121" t="s">
        <v>693</v>
      </c>
      <c r="C674" s="121" t="s">
        <v>258</v>
      </c>
      <c r="D674" s="121" t="s">
        <v>298</v>
      </c>
      <c r="E674" s="121" t="s">
        <v>699</v>
      </c>
      <c r="F674" s="121" t="s">
        <v>156</v>
      </c>
      <c r="G674" s="122"/>
      <c r="H674" s="243">
        <v>632.7</v>
      </c>
    </row>
    <row r="675" spans="1:8" s="124" customFormat="1" ht="51" customHeight="1">
      <c r="A675" s="136" t="s">
        <v>168</v>
      </c>
      <c r="B675" s="121" t="s">
        <v>693</v>
      </c>
      <c r="C675" s="121" t="s">
        <v>258</v>
      </c>
      <c r="D675" s="121" t="s">
        <v>298</v>
      </c>
      <c r="E675" s="121" t="s">
        <v>699</v>
      </c>
      <c r="F675" s="121" t="s">
        <v>156</v>
      </c>
      <c r="G675" s="122" t="s">
        <v>169</v>
      </c>
      <c r="H675" s="243">
        <v>632.7</v>
      </c>
    </row>
    <row r="676" spans="1:8" s="124" customFormat="1" ht="36" customHeight="1">
      <c r="A676" s="139" t="s">
        <v>311</v>
      </c>
      <c r="B676" s="121" t="s">
        <v>693</v>
      </c>
      <c r="C676" s="121" t="s">
        <v>258</v>
      </c>
      <c r="D676" s="121" t="s">
        <v>298</v>
      </c>
      <c r="E676" s="121" t="s">
        <v>699</v>
      </c>
      <c r="F676" s="121" t="s">
        <v>312</v>
      </c>
      <c r="G676" s="122"/>
      <c r="H676" s="243">
        <v>48.3</v>
      </c>
    </row>
    <row r="677" spans="1:8" s="124" customFormat="1" ht="52.5" customHeight="1">
      <c r="A677" s="136" t="s">
        <v>168</v>
      </c>
      <c r="B677" s="121" t="s">
        <v>693</v>
      </c>
      <c r="C677" s="121" t="s">
        <v>258</v>
      </c>
      <c r="D677" s="121" t="s">
        <v>298</v>
      </c>
      <c r="E677" s="121" t="s">
        <v>699</v>
      </c>
      <c r="F677" s="121" t="s">
        <v>312</v>
      </c>
      <c r="G677" s="122" t="s">
        <v>169</v>
      </c>
      <c r="H677" s="243">
        <v>48.3</v>
      </c>
    </row>
    <row r="678" spans="1:8" s="129" customFormat="1" ht="87" customHeight="1">
      <c r="A678" s="174" t="s">
        <v>700</v>
      </c>
      <c r="B678" s="119" t="s">
        <v>693</v>
      </c>
      <c r="C678" s="119" t="s">
        <v>260</v>
      </c>
      <c r="D678" s="119" t="s">
        <v>300</v>
      </c>
      <c r="E678" s="119" t="s">
        <v>301</v>
      </c>
      <c r="F678" s="119"/>
      <c r="G678" s="118"/>
      <c r="H678" s="242">
        <v>854.8</v>
      </c>
    </row>
    <row r="679" spans="1:8" s="124" customFormat="1" ht="25.5" customHeight="1">
      <c r="A679" s="131" t="s">
        <v>701</v>
      </c>
      <c r="B679" s="121" t="s">
        <v>693</v>
      </c>
      <c r="C679" s="121" t="s">
        <v>260</v>
      </c>
      <c r="D679" s="121" t="s">
        <v>298</v>
      </c>
      <c r="E679" s="121" t="s">
        <v>301</v>
      </c>
      <c r="F679" s="121"/>
      <c r="G679" s="122"/>
      <c r="H679" s="243">
        <v>235</v>
      </c>
    </row>
    <row r="680" spans="1:8" s="124" customFormat="1" ht="26.25" customHeight="1">
      <c r="A680" s="126" t="s">
        <v>702</v>
      </c>
      <c r="B680" s="121" t="s">
        <v>693</v>
      </c>
      <c r="C680" s="121" t="s">
        <v>260</v>
      </c>
      <c r="D680" s="121" t="s">
        <v>298</v>
      </c>
      <c r="E680" s="121" t="s">
        <v>703</v>
      </c>
      <c r="F680" s="121"/>
      <c r="G680" s="122"/>
      <c r="H680" s="243">
        <v>215</v>
      </c>
    </row>
    <row r="681" spans="1:8" s="124" customFormat="1" ht="29.25" customHeight="1">
      <c r="A681" s="136" t="s">
        <v>311</v>
      </c>
      <c r="B681" s="121" t="s">
        <v>693</v>
      </c>
      <c r="C681" s="121" t="s">
        <v>260</v>
      </c>
      <c r="D681" s="121" t="s">
        <v>298</v>
      </c>
      <c r="E681" s="121" t="s">
        <v>703</v>
      </c>
      <c r="F681" s="121" t="s">
        <v>312</v>
      </c>
      <c r="G681" s="122"/>
      <c r="H681" s="243">
        <v>215</v>
      </c>
    </row>
    <row r="682" spans="1:8" s="124" customFormat="1" ht="34.5" customHeight="1">
      <c r="A682" s="126" t="s">
        <v>704</v>
      </c>
      <c r="B682" s="121" t="s">
        <v>693</v>
      </c>
      <c r="C682" s="121" t="s">
        <v>260</v>
      </c>
      <c r="D682" s="121" t="s">
        <v>298</v>
      </c>
      <c r="E682" s="121" t="s">
        <v>703</v>
      </c>
      <c r="F682" s="121" t="s">
        <v>312</v>
      </c>
      <c r="G682" s="122" t="s">
        <v>181</v>
      </c>
      <c r="H682" s="243">
        <v>215</v>
      </c>
    </row>
    <row r="683" spans="1:8" s="124" customFormat="1" ht="33" customHeight="1">
      <c r="A683" s="126" t="s">
        <v>705</v>
      </c>
      <c r="B683" s="121" t="s">
        <v>693</v>
      </c>
      <c r="C683" s="121" t="s">
        <v>260</v>
      </c>
      <c r="D683" s="121" t="s">
        <v>298</v>
      </c>
      <c r="E683" s="121" t="s">
        <v>706</v>
      </c>
      <c r="F683" s="121"/>
      <c r="G683" s="122"/>
      <c r="H683" s="243">
        <v>20</v>
      </c>
    </row>
    <row r="684" spans="1:8" s="124" customFormat="1" ht="28.5" customHeight="1">
      <c r="A684" s="136" t="s">
        <v>311</v>
      </c>
      <c r="B684" s="121" t="s">
        <v>693</v>
      </c>
      <c r="C684" s="121" t="s">
        <v>260</v>
      </c>
      <c r="D684" s="121" t="s">
        <v>298</v>
      </c>
      <c r="E684" s="121" t="s">
        <v>706</v>
      </c>
      <c r="F684" s="121" t="s">
        <v>312</v>
      </c>
      <c r="G684" s="122"/>
      <c r="H684" s="243">
        <v>20</v>
      </c>
    </row>
    <row r="685" spans="1:8" s="124" customFormat="1" ht="36" customHeight="1">
      <c r="A685" s="126" t="s">
        <v>704</v>
      </c>
      <c r="B685" s="121" t="s">
        <v>693</v>
      </c>
      <c r="C685" s="121" t="s">
        <v>260</v>
      </c>
      <c r="D685" s="121" t="s">
        <v>298</v>
      </c>
      <c r="E685" s="121" t="s">
        <v>706</v>
      </c>
      <c r="F685" s="121" t="s">
        <v>312</v>
      </c>
      <c r="G685" s="122" t="s">
        <v>181</v>
      </c>
      <c r="H685" s="243">
        <v>20</v>
      </c>
    </row>
    <row r="686" spans="1:8" s="124" customFormat="1" ht="29.25" customHeight="1">
      <c r="A686" s="131" t="s">
        <v>707</v>
      </c>
      <c r="B686" s="121" t="s">
        <v>693</v>
      </c>
      <c r="C686" s="121" t="s">
        <v>260</v>
      </c>
      <c r="D686" s="121" t="s">
        <v>326</v>
      </c>
      <c r="E686" s="121" t="s">
        <v>301</v>
      </c>
      <c r="F686" s="121"/>
      <c r="G686" s="122"/>
      <c r="H686" s="243">
        <v>36.6</v>
      </c>
    </row>
    <row r="687" spans="1:8" s="124" customFormat="1" ht="42" customHeight="1">
      <c r="A687" s="126" t="s">
        <v>708</v>
      </c>
      <c r="B687" s="121" t="s">
        <v>693</v>
      </c>
      <c r="C687" s="121" t="s">
        <v>260</v>
      </c>
      <c r="D687" s="121" t="s">
        <v>326</v>
      </c>
      <c r="E687" s="121" t="s">
        <v>709</v>
      </c>
      <c r="F687" s="121"/>
      <c r="G687" s="122"/>
      <c r="H687" s="243">
        <v>36.6</v>
      </c>
    </row>
    <row r="688" spans="1:8" s="124" customFormat="1" ht="30" customHeight="1">
      <c r="A688" s="136" t="s">
        <v>311</v>
      </c>
      <c r="B688" s="121" t="s">
        <v>693</v>
      </c>
      <c r="C688" s="121" t="s">
        <v>260</v>
      </c>
      <c r="D688" s="121" t="s">
        <v>326</v>
      </c>
      <c r="E688" s="121" t="s">
        <v>709</v>
      </c>
      <c r="F688" s="121" t="s">
        <v>312</v>
      </c>
      <c r="G688" s="122"/>
      <c r="H688" s="243">
        <v>36.6</v>
      </c>
    </row>
    <row r="689" spans="1:8" s="124" customFormat="1" ht="36" customHeight="1">
      <c r="A689" s="126" t="s">
        <v>704</v>
      </c>
      <c r="B689" s="121" t="s">
        <v>693</v>
      </c>
      <c r="C689" s="121" t="s">
        <v>260</v>
      </c>
      <c r="D689" s="121" t="s">
        <v>326</v>
      </c>
      <c r="E689" s="121" t="s">
        <v>709</v>
      </c>
      <c r="F689" s="121" t="s">
        <v>312</v>
      </c>
      <c r="G689" s="122" t="s">
        <v>181</v>
      </c>
      <c r="H689" s="243">
        <v>36.6</v>
      </c>
    </row>
    <row r="690" spans="1:8" s="124" customFormat="1" ht="35.25" customHeight="1">
      <c r="A690" s="131" t="s">
        <v>710</v>
      </c>
      <c r="B690" s="121" t="s">
        <v>693</v>
      </c>
      <c r="C690" s="121" t="s">
        <v>260</v>
      </c>
      <c r="D690" s="121" t="s">
        <v>365</v>
      </c>
      <c r="E690" s="121" t="s">
        <v>301</v>
      </c>
      <c r="F690" s="121"/>
      <c r="G690" s="122"/>
      <c r="H690" s="243">
        <v>383.2</v>
      </c>
    </row>
    <row r="691" spans="1:8" s="124" customFormat="1" ht="32.25" customHeight="1">
      <c r="A691" s="126" t="s">
        <v>711</v>
      </c>
      <c r="B691" s="121" t="s">
        <v>693</v>
      </c>
      <c r="C691" s="121" t="s">
        <v>260</v>
      </c>
      <c r="D691" s="121" t="s">
        <v>365</v>
      </c>
      <c r="E691" s="121" t="s">
        <v>712</v>
      </c>
      <c r="F691" s="121"/>
      <c r="G691" s="122"/>
      <c r="H691" s="243">
        <v>20.9</v>
      </c>
    </row>
    <row r="692" spans="1:8" s="124" customFormat="1" ht="27" customHeight="1">
      <c r="A692" s="136" t="s">
        <v>311</v>
      </c>
      <c r="B692" s="121" t="s">
        <v>693</v>
      </c>
      <c r="C692" s="121" t="s">
        <v>260</v>
      </c>
      <c r="D692" s="121" t="s">
        <v>365</v>
      </c>
      <c r="E692" s="121" t="s">
        <v>712</v>
      </c>
      <c r="F692" s="121" t="s">
        <v>312</v>
      </c>
      <c r="G692" s="122"/>
      <c r="H692" s="243">
        <v>20.9</v>
      </c>
    </row>
    <row r="693" spans="1:8" s="124" customFormat="1" ht="37.5" customHeight="1">
      <c r="A693" s="126" t="s">
        <v>704</v>
      </c>
      <c r="B693" s="121" t="s">
        <v>693</v>
      </c>
      <c r="C693" s="121" t="s">
        <v>260</v>
      </c>
      <c r="D693" s="121" t="s">
        <v>365</v>
      </c>
      <c r="E693" s="121" t="s">
        <v>712</v>
      </c>
      <c r="F693" s="121" t="s">
        <v>312</v>
      </c>
      <c r="G693" s="122" t="s">
        <v>181</v>
      </c>
      <c r="H693" s="243">
        <v>20.9</v>
      </c>
    </row>
    <row r="694" spans="1:8" s="124" customFormat="1" ht="39" customHeight="1">
      <c r="A694" s="126" t="s">
        <v>713</v>
      </c>
      <c r="B694" s="121" t="s">
        <v>693</v>
      </c>
      <c r="C694" s="121" t="s">
        <v>260</v>
      </c>
      <c r="D694" s="121" t="s">
        <v>365</v>
      </c>
      <c r="E694" s="121" t="s">
        <v>714</v>
      </c>
      <c r="F694" s="121"/>
      <c r="G694" s="122"/>
      <c r="H694" s="243">
        <v>15.7</v>
      </c>
    </row>
    <row r="695" spans="1:8" s="124" customFormat="1" ht="27" customHeight="1">
      <c r="A695" s="136" t="s">
        <v>311</v>
      </c>
      <c r="B695" s="121" t="s">
        <v>693</v>
      </c>
      <c r="C695" s="121" t="s">
        <v>260</v>
      </c>
      <c r="D695" s="121" t="s">
        <v>365</v>
      </c>
      <c r="E695" s="121" t="s">
        <v>714</v>
      </c>
      <c r="F695" s="121" t="s">
        <v>312</v>
      </c>
      <c r="G695" s="122"/>
      <c r="H695" s="243">
        <v>15.7</v>
      </c>
    </row>
    <row r="696" spans="1:8" s="124" customFormat="1" ht="33.75" customHeight="1">
      <c r="A696" s="126" t="s">
        <v>704</v>
      </c>
      <c r="B696" s="121" t="s">
        <v>693</v>
      </c>
      <c r="C696" s="121" t="s">
        <v>260</v>
      </c>
      <c r="D696" s="121" t="s">
        <v>365</v>
      </c>
      <c r="E696" s="121" t="s">
        <v>714</v>
      </c>
      <c r="F696" s="121" t="s">
        <v>312</v>
      </c>
      <c r="G696" s="122" t="s">
        <v>181</v>
      </c>
      <c r="H696" s="243">
        <v>15.7</v>
      </c>
    </row>
    <row r="697" spans="1:8" s="124" customFormat="1" ht="23.25" customHeight="1">
      <c r="A697" s="126" t="s">
        <v>715</v>
      </c>
      <c r="B697" s="121" t="s">
        <v>693</v>
      </c>
      <c r="C697" s="121" t="s">
        <v>260</v>
      </c>
      <c r="D697" s="121" t="s">
        <v>365</v>
      </c>
      <c r="E697" s="121" t="s">
        <v>716</v>
      </c>
      <c r="F697" s="121"/>
      <c r="G697" s="122"/>
      <c r="H697" s="243">
        <v>146.6</v>
      </c>
    </row>
    <row r="698" spans="1:8" s="124" customFormat="1" ht="27" customHeight="1">
      <c r="A698" s="136" t="s">
        <v>311</v>
      </c>
      <c r="B698" s="121" t="s">
        <v>693</v>
      </c>
      <c r="C698" s="121" t="s">
        <v>260</v>
      </c>
      <c r="D698" s="121" t="s">
        <v>365</v>
      </c>
      <c r="E698" s="121" t="s">
        <v>716</v>
      </c>
      <c r="F698" s="121" t="s">
        <v>312</v>
      </c>
      <c r="G698" s="122"/>
      <c r="H698" s="243">
        <v>146.6</v>
      </c>
    </row>
    <row r="699" spans="1:8" s="124" customFormat="1" ht="35.25" customHeight="1">
      <c r="A699" s="126" t="s">
        <v>704</v>
      </c>
      <c r="B699" s="121" t="s">
        <v>693</v>
      </c>
      <c r="C699" s="121" t="s">
        <v>260</v>
      </c>
      <c r="D699" s="121" t="s">
        <v>365</v>
      </c>
      <c r="E699" s="121" t="s">
        <v>716</v>
      </c>
      <c r="F699" s="121" t="s">
        <v>312</v>
      </c>
      <c r="G699" s="122" t="s">
        <v>181</v>
      </c>
      <c r="H699" s="243">
        <v>146.6</v>
      </c>
    </row>
    <row r="700" spans="1:8" s="124" customFormat="1" ht="28.5" customHeight="1">
      <c r="A700" s="126" t="s">
        <v>717</v>
      </c>
      <c r="B700" s="121" t="s">
        <v>693</v>
      </c>
      <c r="C700" s="121" t="s">
        <v>260</v>
      </c>
      <c r="D700" s="121" t="s">
        <v>365</v>
      </c>
      <c r="E700" s="121" t="s">
        <v>718</v>
      </c>
      <c r="F700" s="121"/>
      <c r="G700" s="122"/>
      <c r="H700" s="243">
        <v>200</v>
      </c>
    </row>
    <row r="701" spans="1:8" s="124" customFormat="1" ht="17.25" customHeight="1">
      <c r="A701" s="126" t="s">
        <v>317</v>
      </c>
      <c r="B701" s="121" t="s">
        <v>693</v>
      </c>
      <c r="C701" s="121" t="s">
        <v>260</v>
      </c>
      <c r="D701" s="121" t="s">
        <v>365</v>
      </c>
      <c r="E701" s="121" t="s">
        <v>718</v>
      </c>
      <c r="F701" s="121" t="s">
        <v>306</v>
      </c>
      <c r="G701" s="122"/>
      <c r="H701" s="243">
        <v>200</v>
      </c>
    </row>
    <row r="702" spans="1:8" s="124" customFormat="1" ht="37.5" customHeight="1">
      <c r="A702" s="126" t="s">
        <v>704</v>
      </c>
      <c r="B702" s="121" t="s">
        <v>693</v>
      </c>
      <c r="C702" s="121" t="s">
        <v>260</v>
      </c>
      <c r="D702" s="121" t="s">
        <v>365</v>
      </c>
      <c r="E702" s="121" t="s">
        <v>718</v>
      </c>
      <c r="F702" s="121" t="s">
        <v>306</v>
      </c>
      <c r="G702" s="122" t="s">
        <v>181</v>
      </c>
      <c r="H702" s="243">
        <v>200</v>
      </c>
    </row>
    <row r="703" spans="1:8" s="124" customFormat="1" ht="21" customHeight="1">
      <c r="A703" s="127" t="s">
        <v>719</v>
      </c>
      <c r="B703" s="121" t="s">
        <v>693</v>
      </c>
      <c r="C703" s="121" t="s">
        <v>260</v>
      </c>
      <c r="D703" s="121" t="s">
        <v>381</v>
      </c>
      <c r="E703" s="121" t="s">
        <v>301</v>
      </c>
      <c r="F703" s="121"/>
      <c r="G703" s="122"/>
      <c r="H703" s="243">
        <v>200</v>
      </c>
    </row>
    <row r="704" spans="1:8" s="124" customFormat="1" ht="29.25" customHeight="1">
      <c r="A704" s="126" t="s">
        <v>278</v>
      </c>
      <c r="B704" s="121" t="s">
        <v>693</v>
      </c>
      <c r="C704" s="121" t="s">
        <v>260</v>
      </c>
      <c r="D704" s="121" t="s">
        <v>381</v>
      </c>
      <c r="E704" s="121" t="s">
        <v>720</v>
      </c>
      <c r="F704" s="121"/>
      <c r="G704" s="122"/>
      <c r="H704" s="243">
        <v>200</v>
      </c>
    </row>
    <row r="705" spans="1:8" s="129" customFormat="1" ht="17.25" customHeight="1">
      <c r="A705" s="68" t="s">
        <v>317</v>
      </c>
      <c r="B705" s="121" t="s">
        <v>693</v>
      </c>
      <c r="C705" s="121" t="s">
        <v>260</v>
      </c>
      <c r="D705" s="121" t="s">
        <v>381</v>
      </c>
      <c r="E705" s="121" t="s">
        <v>720</v>
      </c>
      <c r="F705" s="121" t="s">
        <v>306</v>
      </c>
      <c r="G705" s="122"/>
      <c r="H705" s="243">
        <v>200</v>
      </c>
    </row>
    <row r="706" spans="1:8" s="129" customFormat="1" ht="35.25" customHeight="1">
      <c r="A706" s="126" t="s">
        <v>704</v>
      </c>
      <c r="B706" s="121" t="s">
        <v>693</v>
      </c>
      <c r="C706" s="121" t="s">
        <v>260</v>
      </c>
      <c r="D706" s="121" t="s">
        <v>381</v>
      </c>
      <c r="E706" s="121" t="s">
        <v>720</v>
      </c>
      <c r="F706" s="121" t="s">
        <v>306</v>
      </c>
      <c r="G706" s="122" t="s">
        <v>181</v>
      </c>
      <c r="H706" s="243">
        <v>200</v>
      </c>
    </row>
    <row r="707" spans="1:8" s="129" customFormat="1" ht="33" customHeight="1">
      <c r="A707" s="174" t="s">
        <v>721</v>
      </c>
      <c r="B707" s="119" t="s">
        <v>693</v>
      </c>
      <c r="C707" s="119" t="s">
        <v>262</v>
      </c>
      <c r="D707" s="119" t="s">
        <v>300</v>
      </c>
      <c r="E707" s="119" t="s">
        <v>301</v>
      </c>
      <c r="F707" s="119"/>
      <c r="G707" s="118"/>
      <c r="H707" s="242">
        <v>59046.6</v>
      </c>
    </row>
    <row r="708" spans="1:8" s="129" customFormat="1" ht="27" customHeight="1">
      <c r="A708" s="127" t="s">
        <v>722</v>
      </c>
      <c r="B708" s="121" t="s">
        <v>693</v>
      </c>
      <c r="C708" s="121" t="s">
        <v>262</v>
      </c>
      <c r="D708" s="121" t="s">
        <v>298</v>
      </c>
      <c r="E708" s="121" t="s">
        <v>301</v>
      </c>
      <c r="F708" s="121"/>
      <c r="G708" s="122"/>
      <c r="H708" s="243">
        <v>146.6</v>
      </c>
    </row>
    <row r="709" spans="1:8" s="129" customFormat="1" ht="39" customHeight="1">
      <c r="A709" s="126" t="s">
        <v>723</v>
      </c>
      <c r="B709" s="121" t="s">
        <v>693</v>
      </c>
      <c r="C709" s="121" t="s">
        <v>262</v>
      </c>
      <c r="D709" s="121" t="s">
        <v>298</v>
      </c>
      <c r="E709" s="121" t="s">
        <v>724</v>
      </c>
      <c r="F709" s="121"/>
      <c r="G709" s="122"/>
      <c r="H709" s="243">
        <v>16.5</v>
      </c>
    </row>
    <row r="710" spans="1:8" s="129" customFormat="1" ht="17.25" customHeight="1">
      <c r="A710" s="68" t="s">
        <v>396</v>
      </c>
      <c r="B710" s="121" t="s">
        <v>693</v>
      </c>
      <c r="C710" s="121" t="s">
        <v>262</v>
      </c>
      <c r="D710" s="121" t="s">
        <v>298</v>
      </c>
      <c r="E710" s="121" t="s">
        <v>724</v>
      </c>
      <c r="F710" s="121" t="s">
        <v>397</v>
      </c>
      <c r="G710" s="122"/>
      <c r="H710" s="243">
        <v>16.5</v>
      </c>
    </row>
    <row r="711" spans="1:8" s="129" customFormat="1" ht="17.25" customHeight="1">
      <c r="A711" s="136" t="s">
        <v>220</v>
      </c>
      <c r="B711" s="121" t="s">
        <v>693</v>
      </c>
      <c r="C711" s="121" t="s">
        <v>262</v>
      </c>
      <c r="D711" s="121" t="s">
        <v>298</v>
      </c>
      <c r="E711" s="121" t="s">
        <v>724</v>
      </c>
      <c r="F711" s="121" t="s">
        <v>397</v>
      </c>
      <c r="G711" s="122" t="s">
        <v>221</v>
      </c>
      <c r="H711" s="243">
        <v>16.5</v>
      </c>
    </row>
    <row r="712" spans="1:8" s="129" customFormat="1" ht="20.25" customHeight="1">
      <c r="A712" s="126" t="s">
        <v>725</v>
      </c>
      <c r="B712" s="121" t="s">
        <v>693</v>
      </c>
      <c r="C712" s="121" t="s">
        <v>262</v>
      </c>
      <c r="D712" s="121" t="s">
        <v>298</v>
      </c>
      <c r="E712" s="121" t="s">
        <v>726</v>
      </c>
      <c r="F712" s="121"/>
      <c r="G712" s="122"/>
      <c r="H712" s="243">
        <v>124.4</v>
      </c>
    </row>
    <row r="713" spans="1:8" s="129" customFormat="1" ht="17.25" customHeight="1">
      <c r="A713" s="68" t="s">
        <v>396</v>
      </c>
      <c r="B713" s="121" t="s">
        <v>693</v>
      </c>
      <c r="C713" s="121" t="s">
        <v>262</v>
      </c>
      <c r="D713" s="121" t="s">
        <v>298</v>
      </c>
      <c r="E713" s="121" t="s">
        <v>726</v>
      </c>
      <c r="F713" s="121" t="s">
        <v>397</v>
      </c>
      <c r="G713" s="122"/>
      <c r="H713" s="243">
        <v>124.4</v>
      </c>
    </row>
    <row r="714" spans="1:8" s="129" customFormat="1" ht="17.25" customHeight="1">
      <c r="A714" s="136" t="s">
        <v>220</v>
      </c>
      <c r="B714" s="121" t="s">
        <v>693</v>
      </c>
      <c r="C714" s="121" t="s">
        <v>262</v>
      </c>
      <c r="D714" s="121" t="s">
        <v>298</v>
      </c>
      <c r="E714" s="121" t="s">
        <v>726</v>
      </c>
      <c r="F714" s="121" t="s">
        <v>397</v>
      </c>
      <c r="G714" s="122" t="s">
        <v>221</v>
      </c>
      <c r="H714" s="243">
        <v>124.4</v>
      </c>
    </row>
    <row r="715" spans="1:8" s="129" customFormat="1" ht="17.25" customHeight="1">
      <c r="A715" s="68" t="s">
        <v>727</v>
      </c>
      <c r="B715" s="121" t="s">
        <v>693</v>
      </c>
      <c r="C715" s="121" t="s">
        <v>262</v>
      </c>
      <c r="D715" s="121" t="s">
        <v>298</v>
      </c>
      <c r="E715" s="121" t="s">
        <v>728</v>
      </c>
      <c r="F715" s="121"/>
      <c r="G715" s="122"/>
      <c r="H715" s="243">
        <v>5.7</v>
      </c>
    </row>
    <row r="716" spans="1:8" s="129" customFormat="1" ht="17.25" customHeight="1">
      <c r="A716" s="68" t="s">
        <v>396</v>
      </c>
      <c r="B716" s="121" t="s">
        <v>693</v>
      </c>
      <c r="C716" s="121" t="s">
        <v>262</v>
      </c>
      <c r="D716" s="121" t="s">
        <v>298</v>
      </c>
      <c r="E716" s="121" t="s">
        <v>728</v>
      </c>
      <c r="F716" s="121" t="s">
        <v>397</v>
      </c>
      <c r="G716" s="122"/>
      <c r="H716" s="243">
        <v>5.7</v>
      </c>
    </row>
    <row r="717" spans="1:8" s="129" customFormat="1" ht="17.25" customHeight="1">
      <c r="A717" s="136" t="s">
        <v>220</v>
      </c>
      <c r="B717" s="121" t="s">
        <v>693</v>
      </c>
      <c r="C717" s="121" t="s">
        <v>262</v>
      </c>
      <c r="D717" s="121" t="s">
        <v>298</v>
      </c>
      <c r="E717" s="121" t="s">
        <v>728</v>
      </c>
      <c r="F717" s="121" t="s">
        <v>397</v>
      </c>
      <c r="G717" s="122" t="s">
        <v>221</v>
      </c>
      <c r="H717" s="243">
        <v>5.7</v>
      </c>
    </row>
    <row r="718" spans="1:8" s="129" customFormat="1" ht="17.25" customHeight="1">
      <c r="A718" s="126" t="s">
        <v>729</v>
      </c>
      <c r="B718" s="121" t="s">
        <v>693</v>
      </c>
      <c r="C718" s="121" t="s">
        <v>262</v>
      </c>
      <c r="D718" s="121" t="s">
        <v>326</v>
      </c>
      <c r="E718" s="121" t="s">
        <v>301</v>
      </c>
      <c r="F718" s="121"/>
      <c r="G718" s="122"/>
      <c r="H718" s="243">
        <v>58900</v>
      </c>
    </row>
    <row r="719" spans="1:8" s="129" customFormat="1" ht="17.25" customHeight="1" hidden="1">
      <c r="A719" s="133" t="s">
        <v>730</v>
      </c>
      <c r="B719" s="121" t="s">
        <v>693</v>
      </c>
      <c r="C719" s="121" t="s">
        <v>262</v>
      </c>
      <c r="D719" s="121" t="s">
        <v>326</v>
      </c>
      <c r="E719" s="121" t="s">
        <v>731</v>
      </c>
      <c r="F719" s="121"/>
      <c r="G719" s="122"/>
      <c r="H719" s="243">
        <v>0</v>
      </c>
    </row>
    <row r="720" spans="1:8" s="129" customFormat="1" ht="17.25" customHeight="1" hidden="1">
      <c r="A720" s="133" t="s">
        <v>346</v>
      </c>
      <c r="B720" s="121" t="s">
        <v>693</v>
      </c>
      <c r="C720" s="121" t="s">
        <v>262</v>
      </c>
      <c r="D720" s="121" t="s">
        <v>326</v>
      </c>
      <c r="E720" s="121" t="s">
        <v>731</v>
      </c>
      <c r="F720" s="121" t="s">
        <v>347</v>
      </c>
      <c r="G720" s="122"/>
      <c r="H720" s="243">
        <v>0</v>
      </c>
    </row>
    <row r="721" spans="1:8" s="129" customFormat="1" ht="17.25" customHeight="1" hidden="1">
      <c r="A721" s="133" t="s">
        <v>188</v>
      </c>
      <c r="B721" s="121" t="s">
        <v>693</v>
      </c>
      <c r="C721" s="121" t="s">
        <v>262</v>
      </c>
      <c r="D721" s="121" t="s">
        <v>326</v>
      </c>
      <c r="E721" s="121" t="s">
        <v>731</v>
      </c>
      <c r="F721" s="121" t="s">
        <v>347</v>
      </c>
      <c r="G721" s="122" t="s">
        <v>189</v>
      </c>
      <c r="H721" s="243">
        <v>0</v>
      </c>
    </row>
    <row r="722" spans="1:8" s="129" customFormat="1" ht="17.25" customHeight="1">
      <c r="A722" s="133" t="s">
        <v>732</v>
      </c>
      <c r="B722" s="121" t="s">
        <v>693</v>
      </c>
      <c r="C722" s="121" t="s">
        <v>262</v>
      </c>
      <c r="D722" s="121" t="s">
        <v>326</v>
      </c>
      <c r="E722" s="121" t="s">
        <v>733</v>
      </c>
      <c r="F722" s="121"/>
      <c r="G722" s="122"/>
      <c r="H722" s="243">
        <v>150</v>
      </c>
    </row>
    <row r="723" spans="1:8" s="129" customFormat="1" ht="27" customHeight="1">
      <c r="A723" s="133" t="s">
        <v>311</v>
      </c>
      <c r="B723" s="121" t="s">
        <v>693</v>
      </c>
      <c r="C723" s="121" t="s">
        <v>262</v>
      </c>
      <c r="D723" s="121" t="s">
        <v>326</v>
      </c>
      <c r="E723" s="121" t="s">
        <v>733</v>
      </c>
      <c r="F723" s="121" t="s">
        <v>312</v>
      </c>
      <c r="G723" s="122"/>
      <c r="H723" s="243">
        <v>150</v>
      </c>
    </row>
    <row r="724" spans="1:8" s="129" customFormat="1" ht="17.25" customHeight="1">
      <c r="A724" s="136" t="s">
        <v>188</v>
      </c>
      <c r="B724" s="121" t="s">
        <v>693</v>
      </c>
      <c r="C724" s="121" t="s">
        <v>262</v>
      </c>
      <c r="D724" s="121" t="s">
        <v>326</v>
      </c>
      <c r="E724" s="121" t="s">
        <v>733</v>
      </c>
      <c r="F724" s="121" t="s">
        <v>312</v>
      </c>
      <c r="G724" s="122" t="s">
        <v>189</v>
      </c>
      <c r="H724" s="243">
        <v>150</v>
      </c>
    </row>
    <row r="725" spans="1:8" s="129" customFormat="1" ht="30" customHeight="1" hidden="1">
      <c r="A725" s="207" t="s">
        <v>1020</v>
      </c>
      <c r="B725" s="134" t="s">
        <v>693</v>
      </c>
      <c r="C725" s="134" t="s">
        <v>262</v>
      </c>
      <c r="D725" s="121" t="s">
        <v>326</v>
      </c>
      <c r="E725" s="134" t="s">
        <v>1019</v>
      </c>
      <c r="F725" s="121"/>
      <c r="G725" s="122"/>
      <c r="H725" s="243">
        <v>0</v>
      </c>
    </row>
    <row r="726" spans="1:8" s="129" customFormat="1" ht="33" customHeight="1" hidden="1">
      <c r="A726" s="207" t="s">
        <v>311</v>
      </c>
      <c r="B726" s="134" t="s">
        <v>693</v>
      </c>
      <c r="C726" s="134" t="s">
        <v>262</v>
      </c>
      <c r="D726" s="121" t="s">
        <v>326</v>
      </c>
      <c r="E726" s="134" t="s">
        <v>1019</v>
      </c>
      <c r="F726" s="155">
        <v>240</v>
      </c>
      <c r="G726" s="122"/>
      <c r="H726" s="243">
        <v>0</v>
      </c>
    </row>
    <row r="727" spans="1:8" s="129" customFormat="1" ht="17.25" customHeight="1" hidden="1">
      <c r="A727" s="136" t="s">
        <v>188</v>
      </c>
      <c r="B727" s="134" t="s">
        <v>693</v>
      </c>
      <c r="C727" s="134" t="s">
        <v>262</v>
      </c>
      <c r="D727" s="121" t="s">
        <v>326</v>
      </c>
      <c r="E727" s="134" t="s">
        <v>1019</v>
      </c>
      <c r="F727" s="155">
        <v>240</v>
      </c>
      <c r="G727" s="122" t="s">
        <v>189</v>
      </c>
      <c r="H727" s="243">
        <v>0</v>
      </c>
    </row>
    <row r="728" spans="1:8" s="129" customFormat="1" ht="113.25" customHeight="1">
      <c r="A728" s="207" t="s">
        <v>1022</v>
      </c>
      <c r="B728" s="134" t="s">
        <v>693</v>
      </c>
      <c r="C728" s="134" t="s">
        <v>262</v>
      </c>
      <c r="D728" s="121" t="s">
        <v>326</v>
      </c>
      <c r="E728" s="134" t="s">
        <v>1365</v>
      </c>
      <c r="F728" s="155"/>
      <c r="G728" s="122"/>
      <c r="H728" s="243">
        <v>55000</v>
      </c>
    </row>
    <row r="729" spans="1:8" s="129" customFormat="1" ht="17.25" customHeight="1">
      <c r="A729" s="209" t="s">
        <v>937</v>
      </c>
      <c r="B729" s="134" t="s">
        <v>693</v>
      </c>
      <c r="C729" s="134" t="s">
        <v>262</v>
      </c>
      <c r="D729" s="121" t="s">
        <v>326</v>
      </c>
      <c r="E729" s="134" t="s">
        <v>1365</v>
      </c>
      <c r="F729" s="155">
        <v>410</v>
      </c>
      <c r="G729" s="122"/>
      <c r="H729" s="243">
        <v>55000</v>
      </c>
    </row>
    <row r="730" spans="1:8" s="129" customFormat="1" ht="17.25" customHeight="1">
      <c r="A730" s="136" t="s">
        <v>188</v>
      </c>
      <c r="B730" s="134" t="s">
        <v>693</v>
      </c>
      <c r="C730" s="134" t="s">
        <v>262</v>
      </c>
      <c r="D730" s="121" t="s">
        <v>326</v>
      </c>
      <c r="E730" s="134" t="s">
        <v>1365</v>
      </c>
      <c r="F730" s="155">
        <v>410</v>
      </c>
      <c r="G730" s="122" t="s">
        <v>189</v>
      </c>
      <c r="H730" s="243">
        <v>55000</v>
      </c>
    </row>
    <row r="731" spans="1:8" s="129" customFormat="1" ht="113.25" customHeight="1">
      <c r="A731" s="207" t="s">
        <v>1022</v>
      </c>
      <c r="B731" s="134" t="s">
        <v>693</v>
      </c>
      <c r="C731" s="134" t="s">
        <v>262</v>
      </c>
      <c r="D731" s="121" t="s">
        <v>326</v>
      </c>
      <c r="E731" s="134" t="s">
        <v>1021</v>
      </c>
      <c r="F731" s="134"/>
      <c r="G731" s="121"/>
      <c r="H731" s="243">
        <v>3750</v>
      </c>
    </row>
    <row r="732" spans="1:8" s="129" customFormat="1" ht="19.5" customHeight="1">
      <c r="A732" s="209" t="s">
        <v>937</v>
      </c>
      <c r="B732" s="134" t="s">
        <v>693</v>
      </c>
      <c r="C732" s="134" t="s">
        <v>262</v>
      </c>
      <c r="D732" s="121" t="s">
        <v>326</v>
      </c>
      <c r="E732" s="134" t="s">
        <v>1021</v>
      </c>
      <c r="F732" s="134" t="s">
        <v>347</v>
      </c>
      <c r="G732" s="121"/>
      <c r="H732" s="243">
        <v>3750</v>
      </c>
    </row>
    <row r="733" spans="1:8" s="129" customFormat="1" ht="17.25" customHeight="1">
      <c r="A733" s="136" t="s">
        <v>188</v>
      </c>
      <c r="B733" s="134" t="s">
        <v>693</v>
      </c>
      <c r="C733" s="134" t="s">
        <v>262</v>
      </c>
      <c r="D733" s="121" t="s">
        <v>326</v>
      </c>
      <c r="E733" s="134" t="s">
        <v>1021</v>
      </c>
      <c r="F733" s="155">
        <v>410</v>
      </c>
      <c r="G733" s="122" t="s">
        <v>189</v>
      </c>
      <c r="H733" s="243">
        <v>3750</v>
      </c>
    </row>
    <row r="734" spans="1:8" s="124" customFormat="1" ht="50.25" customHeight="1">
      <c r="A734" s="125" t="s">
        <v>734</v>
      </c>
      <c r="B734" s="119" t="s">
        <v>735</v>
      </c>
      <c r="C734" s="119" t="s">
        <v>299</v>
      </c>
      <c r="D734" s="119" t="s">
        <v>300</v>
      </c>
      <c r="E734" s="119" t="s">
        <v>301</v>
      </c>
      <c r="F734" s="119"/>
      <c r="G734" s="118"/>
      <c r="H734" s="242">
        <v>5412.500000000001</v>
      </c>
    </row>
    <row r="735" spans="1:8" s="129" customFormat="1" ht="33" customHeight="1">
      <c r="A735" s="174" t="s">
        <v>736</v>
      </c>
      <c r="B735" s="119" t="s">
        <v>735</v>
      </c>
      <c r="C735" s="119" t="s">
        <v>260</v>
      </c>
      <c r="D735" s="119" t="s">
        <v>300</v>
      </c>
      <c r="E735" s="119" t="s">
        <v>301</v>
      </c>
      <c r="F735" s="119"/>
      <c r="G735" s="118"/>
      <c r="H735" s="242">
        <v>119.4</v>
      </c>
    </row>
    <row r="736" spans="1:8" s="124" customFormat="1" ht="36" customHeight="1">
      <c r="A736" s="127" t="s">
        <v>737</v>
      </c>
      <c r="B736" s="121" t="s">
        <v>735</v>
      </c>
      <c r="C736" s="121" t="s">
        <v>260</v>
      </c>
      <c r="D736" s="121" t="s">
        <v>298</v>
      </c>
      <c r="E736" s="121" t="s">
        <v>301</v>
      </c>
      <c r="F736" s="121"/>
      <c r="G736" s="122"/>
      <c r="H736" s="243">
        <v>119.4</v>
      </c>
    </row>
    <row r="737" spans="1:8" s="124" customFormat="1" ht="32.25" customHeight="1">
      <c r="A737" s="126" t="s">
        <v>738</v>
      </c>
      <c r="B737" s="121" t="s">
        <v>735</v>
      </c>
      <c r="C737" s="121" t="s">
        <v>260</v>
      </c>
      <c r="D737" s="121" t="s">
        <v>298</v>
      </c>
      <c r="E737" s="121" t="s">
        <v>739</v>
      </c>
      <c r="F737" s="121"/>
      <c r="G737" s="122"/>
      <c r="H737" s="243">
        <v>5.2</v>
      </c>
    </row>
    <row r="738" spans="1:8" s="124" customFormat="1" ht="27" customHeight="1">
      <c r="A738" s="136" t="s">
        <v>311</v>
      </c>
      <c r="B738" s="121" t="s">
        <v>735</v>
      </c>
      <c r="C738" s="121" t="s">
        <v>260</v>
      </c>
      <c r="D738" s="121" t="s">
        <v>298</v>
      </c>
      <c r="E738" s="121" t="s">
        <v>739</v>
      </c>
      <c r="F738" s="121" t="s">
        <v>312</v>
      </c>
      <c r="G738" s="122"/>
      <c r="H738" s="243">
        <v>5.2</v>
      </c>
    </row>
    <row r="739" spans="1:8" s="124" customFormat="1" ht="17.25" customHeight="1">
      <c r="A739" s="136" t="s">
        <v>176</v>
      </c>
      <c r="B739" s="121" t="s">
        <v>735</v>
      </c>
      <c r="C739" s="121" t="s">
        <v>260</v>
      </c>
      <c r="D739" s="121" t="s">
        <v>298</v>
      </c>
      <c r="E739" s="121" t="s">
        <v>739</v>
      </c>
      <c r="F739" s="121" t="s">
        <v>312</v>
      </c>
      <c r="G739" s="122" t="s">
        <v>177</v>
      </c>
      <c r="H739" s="243">
        <v>5.2</v>
      </c>
    </row>
    <row r="740" spans="1:8" s="124" customFormat="1" ht="27" customHeight="1">
      <c r="A740" s="136" t="s">
        <v>740</v>
      </c>
      <c r="B740" s="121" t="s">
        <v>735</v>
      </c>
      <c r="C740" s="121" t="s">
        <v>260</v>
      </c>
      <c r="D740" s="121" t="s">
        <v>298</v>
      </c>
      <c r="E740" s="121" t="s">
        <v>741</v>
      </c>
      <c r="F740" s="121"/>
      <c r="G740" s="122"/>
      <c r="H740" s="243">
        <v>114.2</v>
      </c>
    </row>
    <row r="741" spans="1:8" s="124" customFormat="1" ht="29.25" customHeight="1">
      <c r="A741" s="136" t="s">
        <v>311</v>
      </c>
      <c r="B741" s="121" t="s">
        <v>735</v>
      </c>
      <c r="C741" s="121" t="s">
        <v>260</v>
      </c>
      <c r="D741" s="121" t="s">
        <v>298</v>
      </c>
      <c r="E741" s="121" t="s">
        <v>741</v>
      </c>
      <c r="F741" s="121" t="s">
        <v>312</v>
      </c>
      <c r="G741" s="122"/>
      <c r="H741" s="243">
        <v>114.2</v>
      </c>
    </row>
    <row r="742" spans="1:8" s="124" customFormat="1" ht="17.25" customHeight="1">
      <c r="A742" s="136" t="s">
        <v>176</v>
      </c>
      <c r="B742" s="121" t="s">
        <v>735</v>
      </c>
      <c r="C742" s="121" t="s">
        <v>260</v>
      </c>
      <c r="D742" s="121" t="s">
        <v>298</v>
      </c>
      <c r="E742" s="121" t="s">
        <v>741</v>
      </c>
      <c r="F742" s="121" t="s">
        <v>312</v>
      </c>
      <c r="G742" s="122" t="s">
        <v>177</v>
      </c>
      <c r="H742" s="243">
        <v>114.2</v>
      </c>
    </row>
    <row r="743" spans="1:8" s="129" customFormat="1" ht="17.25" customHeight="1">
      <c r="A743" s="174" t="s">
        <v>742</v>
      </c>
      <c r="B743" s="119" t="s">
        <v>735</v>
      </c>
      <c r="C743" s="119" t="s">
        <v>262</v>
      </c>
      <c r="D743" s="119" t="s">
        <v>300</v>
      </c>
      <c r="E743" s="119" t="s">
        <v>301</v>
      </c>
      <c r="F743" s="119"/>
      <c r="G743" s="118"/>
      <c r="H743" s="242">
        <v>3145.8</v>
      </c>
    </row>
    <row r="744" spans="1:8" s="124" customFormat="1" ht="41.25" customHeight="1">
      <c r="A744" s="136" t="s">
        <v>743</v>
      </c>
      <c r="B744" s="121" t="s">
        <v>735</v>
      </c>
      <c r="C744" s="121" t="s">
        <v>262</v>
      </c>
      <c r="D744" s="121" t="s">
        <v>298</v>
      </c>
      <c r="E744" s="121" t="s">
        <v>301</v>
      </c>
      <c r="F744" s="121"/>
      <c r="G744" s="122"/>
      <c r="H744" s="243">
        <v>3145.8</v>
      </c>
    </row>
    <row r="745" spans="1:8" s="124" customFormat="1" ht="69" customHeight="1">
      <c r="A745" s="126" t="s">
        <v>744</v>
      </c>
      <c r="B745" s="121" t="s">
        <v>735</v>
      </c>
      <c r="C745" s="121" t="s">
        <v>262</v>
      </c>
      <c r="D745" s="121" t="s">
        <v>298</v>
      </c>
      <c r="E745" s="121" t="s">
        <v>745</v>
      </c>
      <c r="F745" s="121"/>
      <c r="G745" s="122"/>
      <c r="H745" s="243">
        <v>2250</v>
      </c>
    </row>
    <row r="746" spans="1:8" s="124" customFormat="1" ht="28.5" customHeight="1">
      <c r="A746" s="136" t="s">
        <v>311</v>
      </c>
      <c r="B746" s="121" t="s">
        <v>735</v>
      </c>
      <c r="C746" s="121" t="s">
        <v>262</v>
      </c>
      <c r="D746" s="121" t="s">
        <v>298</v>
      </c>
      <c r="E746" s="121" t="s">
        <v>745</v>
      </c>
      <c r="F746" s="121" t="s">
        <v>312</v>
      </c>
      <c r="G746" s="122"/>
      <c r="H746" s="243">
        <v>2250</v>
      </c>
    </row>
    <row r="747" spans="1:8" s="124" customFormat="1" ht="17.25" customHeight="1">
      <c r="A747" s="136" t="s">
        <v>176</v>
      </c>
      <c r="B747" s="121" t="s">
        <v>735</v>
      </c>
      <c r="C747" s="121" t="s">
        <v>262</v>
      </c>
      <c r="D747" s="121" t="s">
        <v>298</v>
      </c>
      <c r="E747" s="121" t="s">
        <v>745</v>
      </c>
      <c r="F747" s="121" t="s">
        <v>312</v>
      </c>
      <c r="G747" s="122" t="s">
        <v>177</v>
      </c>
      <c r="H747" s="243">
        <v>2250</v>
      </c>
    </row>
    <row r="748" spans="1:8" s="124" customFormat="1" ht="37.5" customHeight="1">
      <c r="A748" s="126" t="s">
        <v>746</v>
      </c>
      <c r="B748" s="121" t="s">
        <v>735</v>
      </c>
      <c r="C748" s="121" t="s">
        <v>262</v>
      </c>
      <c r="D748" s="121" t="s">
        <v>298</v>
      </c>
      <c r="E748" s="121" t="s">
        <v>747</v>
      </c>
      <c r="F748" s="121"/>
      <c r="G748" s="122"/>
      <c r="H748" s="243">
        <v>115.2</v>
      </c>
    </row>
    <row r="749" spans="1:8" s="124" customFormat="1" ht="29.25" customHeight="1">
      <c r="A749" s="136" t="s">
        <v>311</v>
      </c>
      <c r="B749" s="121" t="s">
        <v>735</v>
      </c>
      <c r="C749" s="121" t="s">
        <v>262</v>
      </c>
      <c r="D749" s="121" t="s">
        <v>298</v>
      </c>
      <c r="E749" s="121" t="s">
        <v>747</v>
      </c>
      <c r="F749" s="121" t="s">
        <v>312</v>
      </c>
      <c r="G749" s="122"/>
      <c r="H749" s="243">
        <v>115.2</v>
      </c>
    </row>
    <row r="750" spans="1:8" s="124" customFormat="1" ht="17.25" customHeight="1">
      <c r="A750" s="136" t="s">
        <v>176</v>
      </c>
      <c r="B750" s="121" t="s">
        <v>735</v>
      </c>
      <c r="C750" s="121" t="s">
        <v>262</v>
      </c>
      <c r="D750" s="121" t="s">
        <v>298</v>
      </c>
      <c r="E750" s="121" t="s">
        <v>747</v>
      </c>
      <c r="F750" s="121" t="s">
        <v>312</v>
      </c>
      <c r="G750" s="122" t="s">
        <v>177</v>
      </c>
      <c r="H750" s="243">
        <v>115.2</v>
      </c>
    </row>
    <row r="751" spans="1:8" s="124" customFormat="1" ht="55.5" customHeight="1">
      <c r="A751" s="126" t="s">
        <v>748</v>
      </c>
      <c r="B751" s="121" t="s">
        <v>735</v>
      </c>
      <c r="C751" s="121" t="s">
        <v>262</v>
      </c>
      <c r="D751" s="121" t="s">
        <v>298</v>
      </c>
      <c r="E751" s="121" t="s">
        <v>749</v>
      </c>
      <c r="F751" s="121"/>
      <c r="G751" s="122"/>
      <c r="H751" s="243">
        <v>5.9</v>
      </c>
    </row>
    <row r="752" spans="1:8" s="124" customFormat="1" ht="30" customHeight="1">
      <c r="A752" s="136" t="s">
        <v>311</v>
      </c>
      <c r="B752" s="121" t="s">
        <v>735</v>
      </c>
      <c r="C752" s="121" t="s">
        <v>262</v>
      </c>
      <c r="D752" s="121" t="s">
        <v>298</v>
      </c>
      <c r="E752" s="121" t="s">
        <v>749</v>
      </c>
      <c r="F752" s="121" t="s">
        <v>312</v>
      </c>
      <c r="G752" s="122"/>
      <c r="H752" s="243">
        <v>5.9</v>
      </c>
    </row>
    <row r="753" spans="1:8" s="124" customFormat="1" ht="17.25" customHeight="1">
      <c r="A753" s="136" t="s">
        <v>176</v>
      </c>
      <c r="B753" s="121" t="s">
        <v>735</v>
      </c>
      <c r="C753" s="121" t="s">
        <v>262</v>
      </c>
      <c r="D753" s="121" t="s">
        <v>298</v>
      </c>
      <c r="E753" s="121" t="s">
        <v>749</v>
      </c>
      <c r="F753" s="121" t="s">
        <v>312</v>
      </c>
      <c r="G753" s="122" t="s">
        <v>177</v>
      </c>
      <c r="H753" s="243">
        <v>5.9</v>
      </c>
    </row>
    <row r="754" spans="1:8" s="124" customFormat="1" ht="33" customHeight="1">
      <c r="A754" s="126" t="s">
        <v>750</v>
      </c>
      <c r="B754" s="121" t="s">
        <v>735</v>
      </c>
      <c r="C754" s="121" t="s">
        <v>262</v>
      </c>
      <c r="D754" s="121" t="s">
        <v>298</v>
      </c>
      <c r="E754" s="121" t="s">
        <v>751</v>
      </c>
      <c r="F754" s="121"/>
      <c r="G754" s="122"/>
      <c r="H754" s="243">
        <v>774.7</v>
      </c>
    </row>
    <row r="755" spans="1:8" s="124" customFormat="1" ht="30" customHeight="1">
      <c r="A755" s="136" t="s">
        <v>311</v>
      </c>
      <c r="B755" s="121" t="s">
        <v>735</v>
      </c>
      <c r="C755" s="121" t="s">
        <v>262</v>
      </c>
      <c r="D755" s="121" t="s">
        <v>298</v>
      </c>
      <c r="E755" s="121" t="s">
        <v>751</v>
      </c>
      <c r="F755" s="121" t="s">
        <v>312</v>
      </c>
      <c r="G755" s="122"/>
      <c r="H755" s="243">
        <v>774.7</v>
      </c>
    </row>
    <row r="756" spans="1:8" s="124" customFormat="1" ht="17.25" customHeight="1">
      <c r="A756" s="136" t="s">
        <v>176</v>
      </c>
      <c r="B756" s="121" t="s">
        <v>735</v>
      </c>
      <c r="C756" s="121" t="s">
        <v>262</v>
      </c>
      <c r="D756" s="121" t="s">
        <v>298</v>
      </c>
      <c r="E756" s="121" t="s">
        <v>751</v>
      </c>
      <c r="F756" s="121" t="s">
        <v>312</v>
      </c>
      <c r="G756" s="122" t="s">
        <v>177</v>
      </c>
      <c r="H756" s="243">
        <v>774.7</v>
      </c>
    </row>
    <row r="757" spans="1:8" s="129" customFormat="1" ht="27" customHeight="1">
      <c r="A757" s="174" t="s">
        <v>752</v>
      </c>
      <c r="B757" s="119" t="s">
        <v>735</v>
      </c>
      <c r="C757" s="119" t="s">
        <v>263</v>
      </c>
      <c r="D757" s="119" t="s">
        <v>300</v>
      </c>
      <c r="E757" s="119" t="s">
        <v>301</v>
      </c>
      <c r="F757" s="119"/>
      <c r="G757" s="118"/>
      <c r="H757" s="242">
        <v>448.20000000000005</v>
      </c>
    </row>
    <row r="758" spans="1:8" s="124" customFormat="1" ht="27.75" customHeight="1">
      <c r="A758" s="127" t="s">
        <v>753</v>
      </c>
      <c r="B758" s="121" t="s">
        <v>735</v>
      </c>
      <c r="C758" s="121" t="s">
        <v>263</v>
      </c>
      <c r="D758" s="121" t="s">
        <v>298</v>
      </c>
      <c r="E758" s="121" t="s">
        <v>301</v>
      </c>
      <c r="F758" s="121"/>
      <c r="G758" s="122"/>
      <c r="H758" s="243">
        <v>72.1</v>
      </c>
    </row>
    <row r="759" spans="1:8" s="124" customFormat="1" ht="34.5" customHeight="1" hidden="1">
      <c r="A759" s="126" t="s">
        <v>754</v>
      </c>
      <c r="B759" s="121" t="s">
        <v>735</v>
      </c>
      <c r="C759" s="121" t="s">
        <v>263</v>
      </c>
      <c r="D759" s="121" t="s">
        <v>298</v>
      </c>
      <c r="E759" s="121" t="s">
        <v>755</v>
      </c>
      <c r="F759" s="121"/>
      <c r="G759" s="122"/>
      <c r="H759" s="243">
        <v>0</v>
      </c>
    </row>
    <row r="760" spans="1:8" s="124" customFormat="1" ht="27.75" customHeight="1" hidden="1">
      <c r="A760" s="136" t="s">
        <v>311</v>
      </c>
      <c r="B760" s="121" t="s">
        <v>735</v>
      </c>
      <c r="C760" s="121" t="s">
        <v>263</v>
      </c>
      <c r="D760" s="121" t="s">
        <v>298</v>
      </c>
      <c r="E760" s="121" t="s">
        <v>755</v>
      </c>
      <c r="F760" s="121" t="s">
        <v>312</v>
      </c>
      <c r="G760" s="122"/>
      <c r="H760" s="243">
        <v>0</v>
      </c>
    </row>
    <row r="761" spans="1:8" s="124" customFormat="1" ht="17.25" customHeight="1" hidden="1">
      <c r="A761" s="68" t="s">
        <v>218</v>
      </c>
      <c r="B761" s="121" t="s">
        <v>735</v>
      </c>
      <c r="C761" s="121" t="s">
        <v>263</v>
      </c>
      <c r="D761" s="121" t="s">
        <v>298</v>
      </c>
      <c r="E761" s="121" t="s">
        <v>755</v>
      </c>
      <c r="F761" s="121" t="s">
        <v>312</v>
      </c>
      <c r="G761" s="122" t="s">
        <v>219</v>
      </c>
      <c r="H761" s="243">
        <v>0</v>
      </c>
    </row>
    <row r="762" spans="1:8" s="124" customFormat="1" ht="27.75" customHeight="1">
      <c r="A762" s="268" t="s">
        <v>1028</v>
      </c>
      <c r="B762" s="121" t="s">
        <v>735</v>
      </c>
      <c r="C762" s="121" t="s">
        <v>263</v>
      </c>
      <c r="D762" s="121" t="s">
        <v>298</v>
      </c>
      <c r="E762" s="121" t="s">
        <v>1027</v>
      </c>
      <c r="F762" s="140"/>
      <c r="G762" s="122"/>
      <c r="H762" s="243">
        <v>72.1</v>
      </c>
    </row>
    <row r="763" spans="1:8" s="124" customFormat="1" ht="17.25" customHeight="1">
      <c r="A763" s="215" t="s">
        <v>305</v>
      </c>
      <c r="B763" s="121" t="s">
        <v>735</v>
      </c>
      <c r="C763" s="121" t="s">
        <v>263</v>
      </c>
      <c r="D763" s="121" t="s">
        <v>298</v>
      </c>
      <c r="E763" s="121" t="s">
        <v>1027</v>
      </c>
      <c r="F763" s="121" t="s">
        <v>306</v>
      </c>
      <c r="G763" s="122"/>
      <c r="H763" s="243">
        <v>72.1</v>
      </c>
    </row>
    <row r="764" spans="1:8" s="124" customFormat="1" ht="24.75" customHeight="1">
      <c r="A764" s="68" t="s">
        <v>218</v>
      </c>
      <c r="B764" s="121" t="s">
        <v>735</v>
      </c>
      <c r="C764" s="121" t="s">
        <v>263</v>
      </c>
      <c r="D764" s="121" t="s">
        <v>298</v>
      </c>
      <c r="E764" s="121" t="s">
        <v>1027</v>
      </c>
      <c r="F764" s="121" t="s">
        <v>306</v>
      </c>
      <c r="G764" s="122" t="s">
        <v>219</v>
      </c>
      <c r="H764" s="243">
        <v>72.1</v>
      </c>
    </row>
    <row r="765" spans="1:8" s="124" customFormat="1" ht="44.25" customHeight="1">
      <c r="A765" s="133" t="s">
        <v>756</v>
      </c>
      <c r="B765" s="121" t="s">
        <v>735</v>
      </c>
      <c r="C765" s="121" t="s">
        <v>263</v>
      </c>
      <c r="D765" s="121" t="s">
        <v>326</v>
      </c>
      <c r="E765" s="121" t="s">
        <v>301</v>
      </c>
      <c r="F765" s="121"/>
      <c r="G765" s="122"/>
      <c r="H765" s="243">
        <v>256.6</v>
      </c>
    </row>
    <row r="766" spans="1:8" s="124" customFormat="1" ht="41.25" customHeight="1" hidden="1">
      <c r="A766" s="126" t="s">
        <v>757</v>
      </c>
      <c r="B766" s="121" t="s">
        <v>735</v>
      </c>
      <c r="C766" s="121" t="s">
        <v>263</v>
      </c>
      <c r="D766" s="121" t="s">
        <v>326</v>
      </c>
      <c r="E766" s="121" t="s">
        <v>758</v>
      </c>
      <c r="F766" s="121"/>
      <c r="G766" s="122"/>
      <c r="H766" s="243">
        <v>0</v>
      </c>
    </row>
    <row r="767" spans="1:8" s="124" customFormat="1" ht="30" customHeight="1" hidden="1">
      <c r="A767" s="136" t="s">
        <v>311</v>
      </c>
      <c r="B767" s="121" t="s">
        <v>735</v>
      </c>
      <c r="C767" s="121" t="s">
        <v>263</v>
      </c>
      <c r="D767" s="121" t="s">
        <v>326</v>
      </c>
      <c r="E767" s="121" t="s">
        <v>758</v>
      </c>
      <c r="F767" s="121" t="s">
        <v>312</v>
      </c>
      <c r="G767" s="122"/>
      <c r="H767" s="243">
        <v>0</v>
      </c>
    </row>
    <row r="768" spans="1:8" s="124" customFormat="1" ht="17.25" customHeight="1" hidden="1">
      <c r="A768" s="68" t="s">
        <v>218</v>
      </c>
      <c r="B768" s="121" t="s">
        <v>735</v>
      </c>
      <c r="C768" s="121" t="s">
        <v>263</v>
      </c>
      <c r="D768" s="121" t="s">
        <v>326</v>
      </c>
      <c r="E768" s="121" t="s">
        <v>758</v>
      </c>
      <c r="F768" s="121" t="s">
        <v>312</v>
      </c>
      <c r="G768" s="122" t="s">
        <v>219</v>
      </c>
      <c r="H768" s="243">
        <v>0</v>
      </c>
    </row>
    <row r="769" spans="1:8" s="124" customFormat="1" ht="39.75" customHeight="1">
      <c r="A769" s="207" t="s">
        <v>1030</v>
      </c>
      <c r="B769" s="121" t="s">
        <v>735</v>
      </c>
      <c r="C769" s="121" t="s">
        <v>263</v>
      </c>
      <c r="D769" s="121" t="s">
        <v>326</v>
      </c>
      <c r="E769" s="121" t="s">
        <v>1029</v>
      </c>
      <c r="F769" s="121"/>
      <c r="G769" s="122"/>
      <c r="H769" s="243">
        <v>73.3</v>
      </c>
    </row>
    <row r="770" spans="1:8" s="124" customFormat="1" ht="17.25" customHeight="1">
      <c r="A770" s="215" t="s">
        <v>305</v>
      </c>
      <c r="B770" s="121" t="s">
        <v>735</v>
      </c>
      <c r="C770" s="121" t="s">
        <v>263</v>
      </c>
      <c r="D770" s="121" t="s">
        <v>326</v>
      </c>
      <c r="E770" s="121" t="s">
        <v>1029</v>
      </c>
      <c r="F770" s="121" t="s">
        <v>306</v>
      </c>
      <c r="G770" s="122"/>
      <c r="H770" s="243">
        <v>73.3</v>
      </c>
    </row>
    <row r="771" spans="1:8" s="124" customFormat="1" ht="17.25" customHeight="1">
      <c r="A771" s="68" t="s">
        <v>218</v>
      </c>
      <c r="B771" s="121" t="s">
        <v>735</v>
      </c>
      <c r="C771" s="121" t="s">
        <v>263</v>
      </c>
      <c r="D771" s="121" t="s">
        <v>326</v>
      </c>
      <c r="E771" s="121" t="s">
        <v>1029</v>
      </c>
      <c r="F771" s="121" t="s">
        <v>306</v>
      </c>
      <c r="G771" s="122" t="s">
        <v>219</v>
      </c>
      <c r="H771" s="243">
        <v>73.3</v>
      </c>
    </row>
    <row r="772" spans="1:8" s="124" customFormat="1" ht="53.25" customHeight="1">
      <c r="A772" s="68" t="s">
        <v>759</v>
      </c>
      <c r="B772" s="121" t="s">
        <v>735</v>
      </c>
      <c r="C772" s="121" t="s">
        <v>263</v>
      </c>
      <c r="D772" s="121" t="s">
        <v>326</v>
      </c>
      <c r="E772" s="121" t="s">
        <v>760</v>
      </c>
      <c r="F772" s="121"/>
      <c r="G772" s="122"/>
      <c r="H772" s="243">
        <v>183.3</v>
      </c>
    </row>
    <row r="773" spans="1:8" s="124" customFormat="1" ht="17.25" customHeight="1" hidden="1">
      <c r="A773" s="68" t="s">
        <v>311</v>
      </c>
      <c r="B773" s="121" t="s">
        <v>735</v>
      </c>
      <c r="C773" s="121" t="s">
        <v>263</v>
      </c>
      <c r="D773" s="121" t="s">
        <v>326</v>
      </c>
      <c r="E773" s="121" t="s">
        <v>760</v>
      </c>
      <c r="F773" s="121" t="s">
        <v>312</v>
      </c>
      <c r="G773" s="122"/>
      <c r="H773" s="243">
        <v>0</v>
      </c>
    </row>
    <row r="774" spans="1:8" s="124" customFormat="1" ht="17.25" customHeight="1" hidden="1">
      <c r="A774" s="68" t="s">
        <v>218</v>
      </c>
      <c r="B774" s="121" t="s">
        <v>735</v>
      </c>
      <c r="C774" s="121" t="s">
        <v>263</v>
      </c>
      <c r="D774" s="121" t="s">
        <v>326</v>
      </c>
      <c r="E774" s="121" t="s">
        <v>760</v>
      </c>
      <c r="F774" s="121" t="s">
        <v>312</v>
      </c>
      <c r="G774" s="122" t="s">
        <v>219</v>
      </c>
      <c r="H774" s="243">
        <v>0</v>
      </c>
    </row>
    <row r="775" spans="1:8" s="124" customFormat="1" ht="17.25" customHeight="1">
      <c r="A775" s="215" t="s">
        <v>305</v>
      </c>
      <c r="B775" s="121" t="s">
        <v>735</v>
      </c>
      <c r="C775" s="121" t="s">
        <v>263</v>
      </c>
      <c r="D775" s="121" t="s">
        <v>326</v>
      </c>
      <c r="E775" s="121" t="s">
        <v>760</v>
      </c>
      <c r="F775" s="121" t="s">
        <v>306</v>
      </c>
      <c r="G775" s="122"/>
      <c r="H775" s="243">
        <v>183.3</v>
      </c>
    </row>
    <row r="776" spans="1:8" s="124" customFormat="1" ht="17.25" customHeight="1">
      <c r="A776" s="68" t="s">
        <v>218</v>
      </c>
      <c r="B776" s="121" t="s">
        <v>735</v>
      </c>
      <c r="C776" s="121" t="s">
        <v>263</v>
      </c>
      <c r="D776" s="121" t="s">
        <v>326</v>
      </c>
      <c r="E776" s="121" t="s">
        <v>760</v>
      </c>
      <c r="F776" s="121" t="s">
        <v>306</v>
      </c>
      <c r="G776" s="122" t="s">
        <v>219</v>
      </c>
      <c r="H776" s="243">
        <v>183.3</v>
      </c>
    </row>
    <row r="777" spans="1:8" s="124" customFormat="1" ht="20.25" customHeight="1">
      <c r="A777" s="133" t="s">
        <v>761</v>
      </c>
      <c r="B777" s="121" t="s">
        <v>735</v>
      </c>
      <c r="C777" s="121" t="s">
        <v>263</v>
      </c>
      <c r="D777" s="121" t="s">
        <v>365</v>
      </c>
      <c r="E777" s="121" t="s">
        <v>301</v>
      </c>
      <c r="F777" s="121"/>
      <c r="G777" s="122"/>
      <c r="H777" s="243">
        <v>99.5</v>
      </c>
    </row>
    <row r="778" spans="1:8" s="124" customFormat="1" ht="17.25" customHeight="1" hidden="1">
      <c r="A778" s="126" t="s">
        <v>762</v>
      </c>
      <c r="B778" s="121" t="s">
        <v>735</v>
      </c>
      <c r="C778" s="121" t="s">
        <v>263</v>
      </c>
      <c r="D778" s="121" t="s">
        <v>365</v>
      </c>
      <c r="E778" s="121" t="s">
        <v>763</v>
      </c>
      <c r="F778" s="121"/>
      <c r="G778" s="122"/>
      <c r="H778" s="243">
        <v>0</v>
      </c>
    </row>
    <row r="779" spans="1:8" s="124" customFormat="1" ht="27" customHeight="1" hidden="1">
      <c r="A779" s="136" t="s">
        <v>311</v>
      </c>
      <c r="B779" s="121" t="s">
        <v>735</v>
      </c>
      <c r="C779" s="121" t="s">
        <v>263</v>
      </c>
      <c r="D779" s="121" t="s">
        <v>365</v>
      </c>
      <c r="E779" s="121" t="s">
        <v>763</v>
      </c>
      <c r="F779" s="121" t="s">
        <v>312</v>
      </c>
      <c r="G779" s="122"/>
      <c r="H779" s="243">
        <v>0</v>
      </c>
    </row>
    <row r="780" spans="1:8" s="124" customFormat="1" ht="17.25" customHeight="1" hidden="1">
      <c r="A780" s="68" t="s">
        <v>218</v>
      </c>
      <c r="B780" s="121" t="s">
        <v>735</v>
      </c>
      <c r="C780" s="121" t="s">
        <v>263</v>
      </c>
      <c r="D780" s="121" t="s">
        <v>365</v>
      </c>
      <c r="E780" s="121" t="s">
        <v>763</v>
      </c>
      <c r="F780" s="121" t="s">
        <v>312</v>
      </c>
      <c r="G780" s="122" t="s">
        <v>219</v>
      </c>
      <c r="H780" s="243">
        <v>0</v>
      </c>
    </row>
    <row r="781" spans="1:8" s="124" customFormat="1" ht="25.5" customHeight="1">
      <c r="A781" s="209" t="s">
        <v>1031</v>
      </c>
      <c r="B781" s="121" t="s">
        <v>735</v>
      </c>
      <c r="C781" s="121" t="s">
        <v>263</v>
      </c>
      <c r="D781" s="121" t="s">
        <v>365</v>
      </c>
      <c r="E781" s="121" t="s">
        <v>1032</v>
      </c>
      <c r="F781" s="121"/>
      <c r="G781" s="122"/>
      <c r="H781" s="243">
        <v>99.5</v>
      </c>
    </row>
    <row r="782" spans="1:8" s="124" customFormat="1" ht="17.25" customHeight="1">
      <c r="A782" s="207" t="s">
        <v>305</v>
      </c>
      <c r="B782" s="121" t="s">
        <v>735</v>
      </c>
      <c r="C782" s="121" t="s">
        <v>263</v>
      </c>
      <c r="D782" s="121" t="s">
        <v>365</v>
      </c>
      <c r="E782" s="121" t="s">
        <v>1032</v>
      </c>
      <c r="F782" s="121" t="s">
        <v>306</v>
      </c>
      <c r="G782" s="122"/>
      <c r="H782" s="243">
        <v>99.5</v>
      </c>
    </row>
    <row r="783" spans="1:8" s="124" customFormat="1" ht="17.25" customHeight="1">
      <c r="A783" s="68" t="s">
        <v>218</v>
      </c>
      <c r="B783" s="121" t="s">
        <v>735</v>
      </c>
      <c r="C783" s="121" t="s">
        <v>263</v>
      </c>
      <c r="D783" s="121" t="s">
        <v>365</v>
      </c>
      <c r="E783" s="121" t="s">
        <v>1032</v>
      </c>
      <c r="F783" s="121" t="s">
        <v>306</v>
      </c>
      <c r="G783" s="122" t="s">
        <v>219</v>
      </c>
      <c r="H783" s="243">
        <v>99.5</v>
      </c>
    </row>
    <row r="784" spans="1:8" s="124" customFormat="1" ht="29.25" customHeight="1">
      <c r="A784" s="133" t="s">
        <v>764</v>
      </c>
      <c r="B784" s="121" t="s">
        <v>735</v>
      </c>
      <c r="C784" s="121" t="s">
        <v>263</v>
      </c>
      <c r="D784" s="121" t="s">
        <v>381</v>
      </c>
      <c r="E784" s="121" t="s">
        <v>301</v>
      </c>
      <c r="F784" s="121"/>
      <c r="G784" s="122"/>
      <c r="H784" s="243">
        <v>20</v>
      </c>
    </row>
    <row r="785" spans="1:8" s="124" customFormat="1" ht="22.5" customHeight="1" hidden="1">
      <c r="A785" s="126" t="s">
        <v>765</v>
      </c>
      <c r="B785" s="121" t="s">
        <v>735</v>
      </c>
      <c r="C785" s="121" t="s">
        <v>263</v>
      </c>
      <c r="D785" s="121" t="s">
        <v>381</v>
      </c>
      <c r="E785" s="121" t="s">
        <v>766</v>
      </c>
      <c r="F785" s="121"/>
      <c r="G785" s="122"/>
      <c r="H785" s="243">
        <v>0</v>
      </c>
    </row>
    <row r="786" spans="1:8" s="124" customFormat="1" ht="30" customHeight="1" hidden="1">
      <c r="A786" s="136" t="s">
        <v>311</v>
      </c>
      <c r="B786" s="121" t="s">
        <v>735</v>
      </c>
      <c r="C786" s="121" t="s">
        <v>263</v>
      </c>
      <c r="D786" s="121" t="s">
        <v>381</v>
      </c>
      <c r="E786" s="121" t="s">
        <v>766</v>
      </c>
      <c r="F786" s="121" t="s">
        <v>312</v>
      </c>
      <c r="G786" s="122"/>
      <c r="H786" s="243">
        <v>0</v>
      </c>
    </row>
    <row r="787" spans="1:8" s="124" customFormat="1" ht="17.25" customHeight="1" hidden="1">
      <c r="A787" s="68" t="s">
        <v>218</v>
      </c>
      <c r="B787" s="121" t="s">
        <v>735</v>
      </c>
      <c r="C787" s="121" t="s">
        <v>263</v>
      </c>
      <c r="D787" s="121" t="s">
        <v>381</v>
      </c>
      <c r="E787" s="121" t="s">
        <v>766</v>
      </c>
      <c r="F787" s="121" t="s">
        <v>312</v>
      </c>
      <c r="G787" s="122" t="s">
        <v>219</v>
      </c>
      <c r="H787" s="243">
        <v>0</v>
      </c>
    </row>
    <row r="788" spans="1:8" s="124" customFormat="1" ht="31.5" customHeight="1">
      <c r="A788" s="207" t="s">
        <v>1044</v>
      </c>
      <c r="B788" s="121" t="s">
        <v>735</v>
      </c>
      <c r="C788" s="121" t="s">
        <v>263</v>
      </c>
      <c r="D788" s="121" t="s">
        <v>381</v>
      </c>
      <c r="E788" s="121" t="s">
        <v>1033</v>
      </c>
      <c r="F788" s="121"/>
      <c r="G788" s="122"/>
      <c r="H788" s="243">
        <v>20</v>
      </c>
    </row>
    <row r="789" spans="1:8" s="124" customFormat="1" ht="17.25" customHeight="1">
      <c r="A789" s="207" t="s">
        <v>305</v>
      </c>
      <c r="B789" s="121" t="s">
        <v>735</v>
      </c>
      <c r="C789" s="121" t="s">
        <v>263</v>
      </c>
      <c r="D789" s="121" t="s">
        <v>381</v>
      </c>
      <c r="E789" s="121" t="s">
        <v>1033</v>
      </c>
      <c r="F789" s="121" t="s">
        <v>306</v>
      </c>
      <c r="G789" s="122"/>
      <c r="H789" s="243">
        <v>20</v>
      </c>
    </row>
    <row r="790" spans="1:8" s="124" customFormat="1" ht="17.25" customHeight="1">
      <c r="A790" s="68" t="s">
        <v>218</v>
      </c>
      <c r="B790" s="121" t="s">
        <v>735</v>
      </c>
      <c r="C790" s="121" t="s">
        <v>263</v>
      </c>
      <c r="D790" s="121" t="s">
        <v>381</v>
      </c>
      <c r="E790" s="121" t="s">
        <v>1033</v>
      </c>
      <c r="F790" s="121" t="s">
        <v>306</v>
      </c>
      <c r="G790" s="122" t="s">
        <v>219</v>
      </c>
      <c r="H790" s="243">
        <v>20</v>
      </c>
    </row>
    <row r="791" spans="1:8" s="173" customFormat="1" ht="30.75" customHeight="1">
      <c r="A791" s="174" t="s">
        <v>922</v>
      </c>
      <c r="B791" s="119" t="s">
        <v>735</v>
      </c>
      <c r="C791" s="119" t="s">
        <v>265</v>
      </c>
      <c r="D791" s="119" t="s">
        <v>300</v>
      </c>
      <c r="E791" s="119" t="s">
        <v>301</v>
      </c>
      <c r="F791" s="119"/>
      <c r="G791" s="118"/>
      <c r="H791" s="242">
        <v>284.3</v>
      </c>
    </row>
    <row r="792" spans="1:8" ht="33" customHeight="1">
      <c r="A792" s="133" t="s">
        <v>767</v>
      </c>
      <c r="B792" s="121" t="s">
        <v>735</v>
      </c>
      <c r="C792" s="121" t="s">
        <v>265</v>
      </c>
      <c r="D792" s="121" t="s">
        <v>298</v>
      </c>
      <c r="E792" s="121" t="s">
        <v>301</v>
      </c>
      <c r="F792" s="121"/>
      <c r="G792" s="122"/>
      <c r="H792" s="243">
        <v>284.3</v>
      </c>
    </row>
    <row r="793" spans="1:8" ht="32.25" customHeight="1" hidden="1">
      <c r="A793" s="127" t="s">
        <v>768</v>
      </c>
      <c r="B793" s="121" t="s">
        <v>735</v>
      </c>
      <c r="C793" s="121" t="s">
        <v>265</v>
      </c>
      <c r="D793" s="121" t="s">
        <v>298</v>
      </c>
      <c r="E793" s="121" t="s">
        <v>769</v>
      </c>
      <c r="F793" s="121"/>
      <c r="G793" s="122"/>
      <c r="H793" s="243">
        <v>0</v>
      </c>
    </row>
    <row r="794" spans="1:8" ht="30" customHeight="1" hidden="1">
      <c r="A794" s="136" t="s">
        <v>311</v>
      </c>
      <c r="B794" s="121" t="s">
        <v>735</v>
      </c>
      <c r="C794" s="121" t="s">
        <v>265</v>
      </c>
      <c r="D794" s="121" t="s">
        <v>298</v>
      </c>
      <c r="E794" s="121" t="s">
        <v>769</v>
      </c>
      <c r="F794" s="121" t="s">
        <v>312</v>
      </c>
      <c r="G794" s="122"/>
      <c r="H794" s="243">
        <v>0</v>
      </c>
    </row>
    <row r="795" spans="1:8" ht="17.25" customHeight="1" hidden="1">
      <c r="A795" s="68" t="s">
        <v>218</v>
      </c>
      <c r="B795" s="121" t="s">
        <v>735</v>
      </c>
      <c r="C795" s="121" t="s">
        <v>265</v>
      </c>
      <c r="D795" s="121" t="s">
        <v>298</v>
      </c>
      <c r="E795" s="121" t="s">
        <v>769</v>
      </c>
      <c r="F795" s="121" t="s">
        <v>312</v>
      </c>
      <c r="G795" s="122" t="s">
        <v>219</v>
      </c>
      <c r="H795" s="243">
        <v>0</v>
      </c>
    </row>
    <row r="796" spans="1:8" ht="48.75" customHeight="1">
      <c r="A796" s="207" t="s">
        <v>1042</v>
      </c>
      <c r="B796" s="121" t="s">
        <v>735</v>
      </c>
      <c r="C796" s="121" t="s">
        <v>265</v>
      </c>
      <c r="D796" s="121" t="s">
        <v>298</v>
      </c>
      <c r="E796" s="121" t="s">
        <v>1035</v>
      </c>
      <c r="F796" s="121"/>
      <c r="G796" s="122"/>
      <c r="H796" s="243">
        <v>47.8</v>
      </c>
    </row>
    <row r="797" spans="1:8" ht="17.25" customHeight="1">
      <c r="A797" s="207" t="s">
        <v>305</v>
      </c>
      <c r="B797" s="121" t="s">
        <v>735</v>
      </c>
      <c r="C797" s="121" t="s">
        <v>265</v>
      </c>
      <c r="D797" s="121" t="s">
        <v>298</v>
      </c>
      <c r="E797" s="121" t="s">
        <v>1035</v>
      </c>
      <c r="F797" s="121" t="s">
        <v>306</v>
      </c>
      <c r="G797" s="122"/>
      <c r="H797" s="243">
        <v>47.8</v>
      </c>
    </row>
    <row r="798" spans="1:8" ht="17.25" customHeight="1">
      <c r="A798" s="68" t="s">
        <v>218</v>
      </c>
      <c r="B798" s="121" t="s">
        <v>735</v>
      </c>
      <c r="C798" s="121" t="s">
        <v>265</v>
      </c>
      <c r="D798" s="121" t="s">
        <v>298</v>
      </c>
      <c r="E798" s="121" t="s">
        <v>1035</v>
      </c>
      <c r="F798" s="121" t="s">
        <v>306</v>
      </c>
      <c r="G798" s="122" t="s">
        <v>219</v>
      </c>
      <c r="H798" s="243">
        <v>47.8</v>
      </c>
    </row>
    <row r="799" spans="1:8" ht="20.25" customHeight="1">
      <c r="A799" s="68" t="s">
        <v>770</v>
      </c>
      <c r="B799" s="121" t="s">
        <v>735</v>
      </c>
      <c r="C799" s="121" t="s">
        <v>265</v>
      </c>
      <c r="D799" s="121" t="s">
        <v>298</v>
      </c>
      <c r="E799" s="121" t="s">
        <v>771</v>
      </c>
      <c r="F799" s="121"/>
      <c r="G799" s="122"/>
      <c r="H799" s="243">
        <v>215</v>
      </c>
    </row>
    <row r="800" spans="1:8" ht="27" customHeight="1" hidden="1">
      <c r="A800" s="68" t="s">
        <v>311</v>
      </c>
      <c r="B800" s="121" t="s">
        <v>735</v>
      </c>
      <c r="C800" s="121" t="s">
        <v>265</v>
      </c>
      <c r="D800" s="121" t="s">
        <v>298</v>
      </c>
      <c r="E800" s="121" t="s">
        <v>771</v>
      </c>
      <c r="F800" s="121" t="s">
        <v>312</v>
      </c>
      <c r="G800" s="122"/>
      <c r="H800" s="243">
        <v>0</v>
      </c>
    </row>
    <row r="801" spans="1:8" ht="27" customHeight="1" hidden="1">
      <c r="A801" s="68" t="s">
        <v>218</v>
      </c>
      <c r="B801" s="121" t="s">
        <v>735</v>
      </c>
      <c r="C801" s="121" t="s">
        <v>265</v>
      </c>
      <c r="D801" s="121" t="s">
        <v>298</v>
      </c>
      <c r="E801" s="121" t="s">
        <v>771</v>
      </c>
      <c r="F801" s="121" t="s">
        <v>312</v>
      </c>
      <c r="G801" s="122" t="s">
        <v>219</v>
      </c>
      <c r="H801" s="243">
        <v>0</v>
      </c>
    </row>
    <row r="802" spans="1:8" ht="17.25" customHeight="1">
      <c r="A802" s="207" t="s">
        <v>305</v>
      </c>
      <c r="B802" s="121" t="s">
        <v>735</v>
      </c>
      <c r="C802" s="121" t="s">
        <v>265</v>
      </c>
      <c r="D802" s="121" t="s">
        <v>298</v>
      </c>
      <c r="E802" s="121" t="s">
        <v>771</v>
      </c>
      <c r="F802" s="121" t="s">
        <v>306</v>
      </c>
      <c r="G802" s="122"/>
      <c r="H802" s="243">
        <v>215</v>
      </c>
    </row>
    <row r="803" spans="1:8" ht="17.25" customHeight="1">
      <c r="A803" s="68" t="s">
        <v>218</v>
      </c>
      <c r="B803" s="121" t="s">
        <v>735</v>
      </c>
      <c r="C803" s="121" t="s">
        <v>265</v>
      </c>
      <c r="D803" s="121" t="s">
        <v>298</v>
      </c>
      <c r="E803" s="121" t="s">
        <v>771</v>
      </c>
      <c r="F803" s="121" t="s">
        <v>306</v>
      </c>
      <c r="G803" s="122" t="s">
        <v>219</v>
      </c>
      <c r="H803" s="243">
        <v>215</v>
      </c>
    </row>
    <row r="804" spans="1:8" ht="20.25" customHeight="1">
      <c r="A804" s="68" t="s">
        <v>770</v>
      </c>
      <c r="B804" s="121" t="s">
        <v>735</v>
      </c>
      <c r="C804" s="121" t="s">
        <v>265</v>
      </c>
      <c r="D804" s="121" t="s">
        <v>298</v>
      </c>
      <c r="E804" s="121" t="s">
        <v>772</v>
      </c>
      <c r="F804" s="121"/>
      <c r="G804" s="121"/>
      <c r="H804" s="243">
        <v>21.5</v>
      </c>
    </row>
    <row r="805" spans="1:8" ht="27.75" customHeight="1" hidden="1">
      <c r="A805" s="68" t="s">
        <v>311</v>
      </c>
      <c r="B805" s="121" t="s">
        <v>735</v>
      </c>
      <c r="C805" s="121" t="s">
        <v>265</v>
      </c>
      <c r="D805" s="121" t="s">
        <v>298</v>
      </c>
      <c r="E805" s="121" t="s">
        <v>772</v>
      </c>
      <c r="F805" s="121" t="s">
        <v>312</v>
      </c>
      <c r="G805" s="121"/>
      <c r="H805" s="243">
        <v>0</v>
      </c>
    </row>
    <row r="806" spans="1:8" ht="27" customHeight="1" hidden="1">
      <c r="A806" s="68" t="s">
        <v>218</v>
      </c>
      <c r="B806" s="121" t="s">
        <v>735</v>
      </c>
      <c r="C806" s="121" t="s">
        <v>265</v>
      </c>
      <c r="D806" s="121" t="s">
        <v>298</v>
      </c>
      <c r="E806" s="121" t="s">
        <v>772</v>
      </c>
      <c r="F806" s="121" t="s">
        <v>312</v>
      </c>
      <c r="G806" s="122" t="s">
        <v>219</v>
      </c>
      <c r="H806" s="243">
        <v>0</v>
      </c>
    </row>
    <row r="807" spans="1:8" ht="17.25" customHeight="1">
      <c r="A807" s="207" t="s">
        <v>305</v>
      </c>
      <c r="B807" s="121" t="s">
        <v>735</v>
      </c>
      <c r="C807" s="121" t="s">
        <v>265</v>
      </c>
      <c r="D807" s="121" t="s">
        <v>298</v>
      </c>
      <c r="E807" s="121" t="s">
        <v>772</v>
      </c>
      <c r="F807" s="121" t="s">
        <v>306</v>
      </c>
      <c r="G807" s="122"/>
      <c r="H807" s="243">
        <v>21.5</v>
      </c>
    </row>
    <row r="808" spans="1:8" ht="17.25" customHeight="1">
      <c r="A808" s="68" t="s">
        <v>218</v>
      </c>
      <c r="B808" s="121" t="s">
        <v>735</v>
      </c>
      <c r="C808" s="121" t="s">
        <v>265</v>
      </c>
      <c r="D808" s="121" t="s">
        <v>298</v>
      </c>
      <c r="E808" s="121" t="s">
        <v>772</v>
      </c>
      <c r="F808" s="121" t="s">
        <v>306</v>
      </c>
      <c r="G808" s="122" t="s">
        <v>219</v>
      </c>
      <c r="H808" s="243">
        <v>21.5</v>
      </c>
    </row>
    <row r="809" spans="1:8" s="173" customFormat="1" ht="27.75" customHeight="1">
      <c r="A809" s="174" t="s">
        <v>773</v>
      </c>
      <c r="B809" s="119" t="s">
        <v>735</v>
      </c>
      <c r="C809" s="119" t="s">
        <v>483</v>
      </c>
      <c r="D809" s="119" t="s">
        <v>300</v>
      </c>
      <c r="E809" s="119" t="s">
        <v>301</v>
      </c>
      <c r="F809" s="119"/>
      <c r="G809" s="118"/>
      <c r="H809" s="242">
        <v>125.60000000000001</v>
      </c>
    </row>
    <row r="810" spans="1:8" ht="33" customHeight="1">
      <c r="A810" s="133" t="s">
        <v>774</v>
      </c>
      <c r="B810" s="121" t="s">
        <v>735</v>
      </c>
      <c r="C810" s="121" t="s">
        <v>483</v>
      </c>
      <c r="D810" s="121" t="s">
        <v>298</v>
      </c>
      <c r="E810" s="121" t="s">
        <v>301</v>
      </c>
      <c r="F810" s="121"/>
      <c r="G810" s="122"/>
      <c r="H810" s="243">
        <v>125.60000000000001</v>
      </c>
    </row>
    <row r="811" spans="1:8" s="129" customFormat="1" ht="30" customHeight="1" hidden="1">
      <c r="A811" s="127" t="s">
        <v>775</v>
      </c>
      <c r="B811" s="121" t="s">
        <v>735</v>
      </c>
      <c r="C811" s="121" t="s">
        <v>483</v>
      </c>
      <c r="D811" s="121" t="s">
        <v>298</v>
      </c>
      <c r="E811" s="121" t="s">
        <v>776</v>
      </c>
      <c r="F811" s="121"/>
      <c r="G811" s="122"/>
      <c r="H811" s="243">
        <v>0</v>
      </c>
    </row>
    <row r="812" spans="1:8" s="129" customFormat="1" ht="28.5" customHeight="1" hidden="1">
      <c r="A812" s="136" t="s">
        <v>311</v>
      </c>
      <c r="B812" s="121" t="s">
        <v>735</v>
      </c>
      <c r="C812" s="121" t="s">
        <v>483</v>
      </c>
      <c r="D812" s="121" t="s">
        <v>298</v>
      </c>
      <c r="E812" s="121" t="s">
        <v>776</v>
      </c>
      <c r="F812" s="121" t="s">
        <v>312</v>
      </c>
      <c r="G812" s="122"/>
      <c r="H812" s="243">
        <v>0</v>
      </c>
    </row>
    <row r="813" spans="1:8" s="129" customFormat="1" ht="17.25" customHeight="1" hidden="1">
      <c r="A813" s="68" t="s">
        <v>218</v>
      </c>
      <c r="B813" s="121" t="s">
        <v>735</v>
      </c>
      <c r="C813" s="121" t="s">
        <v>483</v>
      </c>
      <c r="D813" s="121" t="s">
        <v>298</v>
      </c>
      <c r="E813" s="121" t="s">
        <v>776</v>
      </c>
      <c r="F813" s="121" t="s">
        <v>312</v>
      </c>
      <c r="G813" s="122" t="s">
        <v>219</v>
      </c>
      <c r="H813" s="243">
        <v>0</v>
      </c>
    </row>
    <row r="814" spans="1:8" s="129" customFormat="1" ht="33" customHeight="1">
      <c r="A814" s="207" t="s">
        <v>1036</v>
      </c>
      <c r="B814" s="121" t="s">
        <v>735</v>
      </c>
      <c r="C814" s="121" t="s">
        <v>483</v>
      </c>
      <c r="D814" s="121" t="s">
        <v>298</v>
      </c>
      <c r="E814" s="121" t="s">
        <v>1037</v>
      </c>
      <c r="F814" s="121"/>
      <c r="G814" s="122"/>
      <c r="H814" s="243">
        <v>27.7</v>
      </c>
    </row>
    <row r="815" spans="1:8" s="129" customFormat="1" ht="17.25" customHeight="1">
      <c r="A815" s="207" t="s">
        <v>305</v>
      </c>
      <c r="B815" s="121" t="s">
        <v>735</v>
      </c>
      <c r="C815" s="121" t="s">
        <v>483</v>
      </c>
      <c r="D815" s="121" t="s">
        <v>298</v>
      </c>
      <c r="E815" s="121" t="s">
        <v>1037</v>
      </c>
      <c r="F815" s="121" t="s">
        <v>306</v>
      </c>
      <c r="G815" s="122"/>
      <c r="H815" s="243">
        <v>27.7</v>
      </c>
    </row>
    <row r="816" spans="1:8" s="129" customFormat="1" ht="17.25" customHeight="1">
      <c r="A816" s="68" t="s">
        <v>218</v>
      </c>
      <c r="B816" s="121" t="s">
        <v>735</v>
      </c>
      <c r="C816" s="121" t="s">
        <v>483</v>
      </c>
      <c r="D816" s="121" t="s">
        <v>298</v>
      </c>
      <c r="E816" s="121" t="s">
        <v>1037</v>
      </c>
      <c r="F816" s="121" t="s">
        <v>306</v>
      </c>
      <c r="G816" s="122" t="s">
        <v>219</v>
      </c>
      <c r="H816" s="243">
        <v>27.7</v>
      </c>
    </row>
    <row r="817" spans="1:8" s="129" customFormat="1" ht="32.25" customHeight="1">
      <c r="A817" s="133" t="s">
        <v>777</v>
      </c>
      <c r="B817" s="121" t="s">
        <v>735</v>
      </c>
      <c r="C817" s="121" t="s">
        <v>483</v>
      </c>
      <c r="D817" s="121" t="s">
        <v>298</v>
      </c>
      <c r="E817" s="121" t="s">
        <v>778</v>
      </c>
      <c r="F817" s="121"/>
      <c r="G817" s="122"/>
      <c r="H817" s="243">
        <v>89</v>
      </c>
    </row>
    <row r="818" spans="1:8" s="129" customFormat="1" ht="33" customHeight="1" hidden="1">
      <c r="A818" s="136" t="s">
        <v>311</v>
      </c>
      <c r="B818" s="121" t="s">
        <v>735</v>
      </c>
      <c r="C818" s="121" t="s">
        <v>483</v>
      </c>
      <c r="D818" s="121" t="s">
        <v>298</v>
      </c>
      <c r="E818" s="121" t="s">
        <v>778</v>
      </c>
      <c r="F818" s="121" t="s">
        <v>312</v>
      </c>
      <c r="G818" s="122"/>
      <c r="H818" s="243">
        <v>0</v>
      </c>
    </row>
    <row r="819" spans="1:8" s="129" customFormat="1" ht="17.25" customHeight="1" hidden="1">
      <c r="A819" s="68" t="s">
        <v>218</v>
      </c>
      <c r="B819" s="121" t="s">
        <v>735</v>
      </c>
      <c r="C819" s="121" t="s">
        <v>483</v>
      </c>
      <c r="D819" s="121" t="s">
        <v>298</v>
      </c>
      <c r="E819" s="121" t="s">
        <v>778</v>
      </c>
      <c r="F819" s="121" t="s">
        <v>312</v>
      </c>
      <c r="G819" s="122" t="s">
        <v>219</v>
      </c>
      <c r="H819" s="243">
        <v>0</v>
      </c>
    </row>
    <row r="820" spans="1:8" s="129" customFormat="1" ht="17.25" customHeight="1">
      <c r="A820" s="207" t="s">
        <v>305</v>
      </c>
      <c r="B820" s="121" t="s">
        <v>735</v>
      </c>
      <c r="C820" s="121" t="s">
        <v>483</v>
      </c>
      <c r="D820" s="121" t="s">
        <v>298</v>
      </c>
      <c r="E820" s="121" t="s">
        <v>778</v>
      </c>
      <c r="F820" s="121" t="s">
        <v>306</v>
      </c>
      <c r="G820" s="122"/>
      <c r="H820" s="243">
        <v>89</v>
      </c>
    </row>
    <row r="821" spans="1:8" s="129" customFormat="1" ht="17.25" customHeight="1">
      <c r="A821" s="68" t="s">
        <v>218</v>
      </c>
      <c r="B821" s="121" t="s">
        <v>735</v>
      </c>
      <c r="C821" s="121" t="s">
        <v>483</v>
      </c>
      <c r="D821" s="121" t="s">
        <v>298</v>
      </c>
      <c r="E821" s="121" t="s">
        <v>778</v>
      </c>
      <c r="F821" s="121" t="s">
        <v>306</v>
      </c>
      <c r="G821" s="122" t="s">
        <v>219</v>
      </c>
      <c r="H821" s="243">
        <v>89</v>
      </c>
    </row>
    <row r="822" spans="1:8" s="129" customFormat="1" ht="30.75" customHeight="1">
      <c r="A822" s="133" t="s">
        <v>777</v>
      </c>
      <c r="B822" s="121" t="s">
        <v>735</v>
      </c>
      <c r="C822" s="121" t="s">
        <v>483</v>
      </c>
      <c r="D822" s="121" t="s">
        <v>298</v>
      </c>
      <c r="E822" s="121" t="s">
        <v>779</v>
      </c>
      <c r="F822" s="121"/>
      <c r="G822" s="121"/>
      <c r="H822" s="243">
        <v>8.9</v>
      </c>
    </row>
    <row r="823" spans="1:8" s="129" customFormat="1" ht="26.25" customHeight="1" hidden="1">
      <c r="A823" s="136" t="s">
        <v>311</v>
      </c>
      <c r="B823" s="121" t="s">
        <v>735</v>
      </c>
      <c r="C823" s="121" t="s">
        <v>483</v>
      </c>
      <c r="D823" s="121" t="s">
        <v>298</v>
      </c>
      <c r="E823" s="121" t="s">
        <v>779</v>
      </c>
      <c r="F823" s="121" t="s">
        <v>312</v>
      </c>
      <c r="G823" s="121"/>
      <c r="H823" s="243">
        <v>0</v>
      </c>
    </row>
    <row r="824" spans="1:8" s="129" customFormat="1" ht="17.25" customHeight="1" hidden="1">
      <c r="A824" s="68" t="s">
        <v>218</v>
      </c>
      <c r="B824" s="121" t="s">
        <v>735</v>
      </c>
      <c r="C824" s="121" t="s">
        <v>483</v>
      </c>
      <c r="D824" s="121" t="s">
        <v>298</v>
      </c>
      <c r="E824" s="121" t="s">
        <v>779</v>
      </c>
      <c r="F824" s="121" t="s">
        <v>312</v>
      </c>
      <c r="G824" s="122" t="s">
        <v>219</v>
      </c>
      <c r="H824" s="243">
        <v>0</v>
      </c>
    </row>
    <row r="825" spans="1:8" s="129" customFormat="1" ht="17.25" customHeight="1">
      <c r="A825" s="207" t="s">
        <v>305</v>
      </c>
      <c r="B825" s="121" t="s">
        <v>735</v>
      </c>
      <c r="C825" s="121" t="s">
        <v>483</v>
      </c>
      <c r="D825" s="121" t="s">
        <v>298</v>
      </c>
      <c r="E825" s="121" t="s">
        <v>779</v>
      </c>
      <c r="F825" s="121" t="s">
        <v>306</v>
      </c>
      <c r="G825" s="121"/>
      <c r="H825" s="243">
        <v>8.9</v>
      </c>
    </row>
    <row r="826" spans="1:8" s="129" customFormat="1" ht="17.25" customHeight="1">
      <c r="A826" s="68" t="s">
        <v>218</v>
      </c>
      <c r="B826" s="121" t="s">
        <v>735</v>
      </c>
      <c r="C826" s="121" t="s">
        <v>483</v>
      </c>
      <c r="D826" s="121" t="s">
        <v>298</v>
      </c>
      <c r="E826" s="121" t="s">
        <v>779</v>
      </c>
      <c r="F826" s="121" t="s">
        <v>306</v>
      </c>
      <c r="G826" s="122" t="s">
        <v>219</v>
      </c>
      <c r="H826" s="243">
        <v>8.9</v>
      </c>
    </row>
    <row r="827" spans="1:8" s="173" customFormat="1" ht="45.75" customHeight="1">
      <c r="A827" s="174" t="s">
        <v>780</v>
      </c>
      <c r="B827" s="119" t="s">
        <v>735</v>
      </c>
      <c r="C827" s="119" t="s">
        <v>525</v>
      </c>
      <c r="D827" s="119" t="s">
        <v>300</v>
      </c>
      <c r="E827" s="119" t="s">
        <v>301</v>
      </c>
      <c r="F827" s="119"/>
      <c r="G827" s="118"/>
      <c r="H827" s="242">
        <v>1289.2</v>
      </c>
    </row>
    <row r="828" spans="1:8" ht="33" customHeight="1">
      <c r="A828" s="133" t="s">
        <v>781</v>
      </c>
      <c r="B828" s="121" t="s">
        <v>735</v>
      </c>
      <c r="C828" s="121" t="s">
        <v>525</v>
      </c>
      <c r="D828" s="121" t="s">
        <v>298</v>
      </c>
      <c r="E828" s="121" t="s">
        <v>301</v>
      </c>
      <c r="F828" s="121"/>
      <c r="G828" s="122"/>
      <c r="H828" s="243">
        <v>1289.2</v>
      </c>
    </row>
    <row r="829" spans="1:8" ht="30.75" customHeight="1">
      <c r="A829" s="126" t="s">
        <v>1059</v>
      </c>
      <c r="B829" s="121" t="s">
        <v>735</v>
      </c>
      <c r="C829" s="121" t="s">
        <v>525</v>
      </c>
      <c r="D829" s="121" t="s">
        <v>298</v>
      </c>
      <c r="E829" s="121" t="s">
        <v>782</v>
      </c>
      <c r="F829" s="121"/>
      <c r="G829" s="122"/>
      <c r="H829" s="243">
        <v>412.8</v>
      </c>
    </row>
    <row r="830" spans="1:8" ht="36" customHeight="1">
      <c r="A830" s="126" t="s">
        <v>560</v>
      </c>
      <c r="B830" s="121" t="s">
        <v>735</v>
      </c>
      <c r="C830" s="121" t="s">
        <v>525</v>
      </c>
      <c r="D830" s="121" t="s">
        <v>298</v>
      </c>
      <c r="E830" s="121" t="s">
        <v>782</v>
      </c>
      <c r="F830" s="121" t="s">
        <v>561</v>
      </c>
      <c r="G830" s="122"/>
      <c r="H830" s="243">
        <v>412.8</v>
      </c>
    </row>
    <row r="831" spans="1:8" ht="17.25" customHeight="1">
      <c r="A831" s="139" t="s">
        <v>236</v>
      </c>
      <c r="B831" s="121" t="s">
        <v>735</v>
      </c>
      <c r="C831" s="121" t="s">
        <v>525</v>
      </c>
      <c r="D831" s="121" t="s">
        <v>298</v>
      </c>
      <c r="E831" s="121" t="s">
        <v>782</v>
      </c>
      <c r="F831" s="121" t="s">
        <v>561</v>
      </c>
      <c r="G831" s="122" t="s">
        <v>237</v>
      </c>
      <c r="H831" s="243">
        <v>412.8</v>
      </c>
    </row>
    <row r="832" spans="1:8" ht="50.25" customHeight="1">
      <c r="A832" s="139" t="s">
        <v>783</v>
      </c>
      <c r="B832" s="121" t="s">
        <v>735</v>
      </c>
      <c r="C832" s="121" t="s">
        <v>525</v>
      </c>
      <c r="D832" s="121" t="s">
        <v>298</v>
      </c>
      <c r="E832" s="121" t="s">
        <v>784</v>
      </c>
      <c r="F832" s="121"/>
      <c r="G832" s="123"/>
      <c r="H832" s="243">
        <v>876.4</v>
      </c>
    </row>
    <row r="833" spans="1:8" ht="33.75" customHeight="1">
      <c r="A833" s="139" t="s">
        <v>560</v>
      </c>
      <c r="B833" s="121" t="s">
        <v>735</v>
      </c>
      <c r="C833" s="121" t="s">
        <v>525</v>
      </c>
      <c r="D833" s="121" t="s">
        <v>298</v>
      </c>
      <c r="E833" s="121" t="s">
        <v>784</v>
      </c>
      <c r="F833" s="121" t="s">
        <v>561</v>
      </c>
      <c r="G833" s="122"/>
      <c r="H833" s="243">
        <v>876.4</v>
      </c>
    </row>
    <row r="834" spans="1:8" ht="18" customHeight="1">
      <c r="A834" s="139" t="s">
        <v>236</v>
      </c>
      <c r="B834" s="121" t="s">
        <v>735</v>
      </c>
      <c r="C834" s="121" t="s">
        <v>525</v>
      </c>
      <c r="D834" s="121" t="s">
        <v>298</v>
      </c>
      <c r="E834" s="121" t="s">
        <v>784</v>
      </c>
      <c r="F834" s="121" t="s">
        <v>561</v>
      </c>
      <c r="G834" s="122" t="s">
        <v>237</v>
      </c>
      <c r="H834" s="243">
        <v>876.4</v>
      </c>
    </row>
    <row r="835" spans="1:8" ht="36.75" customHeight="1">
      <c r="A835" s="125" t="s">
        <v>785</v>
      </c>
      <c r="B835" s="146" t="s">
        <v>786</v>
      </c>
      <c r="C835" s="147">
        <v>0</v>
      </c>
      <c r="D835" s="146" t="s">
        <v>300</v>
      </c>
      <c r="E835" s="146" t="s">
        <v>301</v>
      </c>
      <c r="F835" s="147"/>
      <c r="G835" s="146"/>
      <c r="H835" s="246">
        <v>145032.70000000004</v>
      </c>
    </row>
    <row r="836" spans="1:8" s="173" customFormat="1" ht="15" customHeight="1">
      <c r="A836" s="174" t="s">
        <v>787</v>
      </c>
      <c r="B836" s="119" t="s">
        <v>786</v>
      </c>
      <c r="C836" s="119" t="s">
        <v>258</v>
      </c>
      <c r="D836" s="119" t="s">
        <v>300</v>
      </c>
      <c r="E836" s="119" t="s">
        <v>301</v>
      </c>
      <c r="F836" s="119"/>
      <c r="G836" s="118"/>
      <c r="H836" s="242">
        <v>3545.4000000000005</v>
      </c>
    </row>
    <row r="837" spans="1:8" s="129" customFormat="1" ht="17.25" customHeight="1">
      <c r="A837" s="68" t="s">
        <v>788</v>
      </c>
      <c r="B837" s="121" t="s">
        <v>786</v>
      </c>
      <c r="C837" s="121" t="s">
        <v>258</v>
      </c>
      <c r="D837" s="121" t="s">
        <v>298</v>
      </c>
      <c r="E837" s="121" t="s">
        <v>301</v>
      </c>
      <c r="F837" s="121"/>
      <c r="G837" s="122"/>
      <c r="H837" s="243">
        <v>3545.4000000000005</v>
      </c>
    </row>
    <row r="838" spans="1:8" ht="20.25" customHeight="1">
      <c r="A838" s="133" t="s">
        <v>789</v>
      </c>
      <c r="B838" s="134" t="s">
        <v>786</v>
      </c>
      <c r="C838" s="135">
        <v>1</v>
      </c>
      <c r="D838" s="121" t="s">
        <v>298</v>
      </c>
      <c r="E838" s="134" t="s">
        <v>790</v>
      </c>
      <c r="F838" s="135"/>
      <c r="G838" s="134"/>
      <c r="H838" s="247">
        <v>3545.4000000000005</v>
      </c>
    </row>
    <row r="839" spans="1:8" ht="27" customHeight="1">
      <c r="A839" s="136" t="s">
        <v>352</v>
      </c>
      <c r="B839" s="134" t="s">
        <v>786</v>
      </c>
      <c r="C839" s="135">
        <v>1</v>
      </c>
      <c r="D839" s="121" t="s">
        <v>298</v>
      </c>
      <c r="E839" s="134" t="s">
        <v>790</v>
      </c>
      <c r="F839" s="135">
        <v>120</v>
      </c>
      <c r="G839" s="134"/>
      <c r="H839" s="247">
        <v>3545.4000000000005</v>
      </c>
    </row>
    <row r="840" spans="1:8" ht="27" customHeight="1">
      <c r="A840" s="136" t="s">
        <v>164</v>
      </c>
      <c r="B840" s="134" t="s">
        <v>786</v>
      </c>
      <c r="C840" s="135">
        <v>1</v>
      </c>
      <c r="D840" s="121" t="s">
        <v>298</v>
      </c>
      <c r="E840" s="134" t="s">
        <v>790</v>
      </c>
      <c r="F840" s="135">
        <v>120</v>
      </c>
      <c r="G840" s="134" t="s">
        <v>165</v>
      </c>
      <c r="H840" s="247">
        <v>3545.4000000000005</v>
      </c>
    </row>
    <row r="841" spans="1:8" s="173" customFormat="1" ht="42" customHeight="1">
      <c r="A841" s="174" t="s">
        <v>791</v>
      </c>
      <c r="B841" s="119" t="s">
        <v>786</v>
      </c>
      <c r="C841" s="119" t="s">
        <v>260</v>
      </c>
      <c r="D841" s="119" t="s">
        <v>300</v>
      </c>
      <c r="E841" s="119" t="s">
        <v>301</v>
      </c>
      <c r="F841" s="119"/>
      <c r="G841" s="118"/>
      <c r="H841" s="242">
        <v>3437.3</v>
      </c>
    </row>
    <row r="842" spans="1:8" s="129" customFormat="1" ht="17.25" customHeight="1">
      <c r="A842" s="68" t="s">
        <v>788</v>
      </c>
      <c r="B842" s="121" t="s">
        <v>786</v>
      </c>
      <c r="C842" s="121" t="s">
        <v>260</v>
      </c>
      <c r="D842" s="121" t="s">
        <v>298</v>
      </c>
      <c r="E842" s="121" t="s">
        <v>301</v>
      </c>
      <c r="F842" s="121"/>
      <c r="G842" s="122"/>
      <c r="H842" s="243">
        <v>3437.3</v>
      </c>
    </row>
    <row r="843" spans="1:8" ht="17.25" customHeight="1">
      <c r="A843" s="133" t="s">
        <v>789</v>
      </c>
      <c r="B843" s="134" t="s">
        <v>786</v>
      </c>
      <c r="C843" s="135">
        <v>2</v>
      </c>
      <c r="D843" s="121" t="s">
        <v>298</v>
      </c>
      <c r="E843" s="134" t="s">
        <v>790</v>
      </c>
      <c r="F843" s="135"/>
      <c r="G843" s="134"/>
      <c r="H843" s="247">
        <v>3437.3</v>
      </c>
    </row>
    <row r="844" spans="1:8" ht="29.25" customHeight="1">
      <c r="A844" s="136" t="s">
        <v>352</v>
      </c>
      <c r="B844" s="134" t="s">
        <v>786</v>
      </c>
      <c r="C844" s="135">
        <v>2</v>
      </c>
      <c r="D844" s="121" t="s">
        <v>298</v>
      </c>
      <c r="E844" s="134" t="s">
        <v>790</v>
      </c>
      <c r="F844" s="135">
        <v>120</v>
      </c>
      <c r="G844" s="134"/>
      <c r="H844" s="247">
        <v>3437.3</v>
      </c>
    </row>
    <row r="845" spans="1:8" ht="48" customHeight="1">
      <c r="A845" s="136" t="s">
        <v>792</v>
      </c>
      <c r="B845" s="134" t="s">
        <v>786</v>
      </c>
      <c r="C845" s="135">
        <v>2</v>
      </c>
      <c r="D845" s="121" t="s">
        <v>298</v>
      </c>
      <c r="E845" s="134" t="s">
        <v>790</v>
      </c>
      <c r="F845" s="135">
        <v>120</v>
      </c>
      <c r="G845" s="134" t="s">
        <v>169</v>
      </c>
      <c r="H845" s="247">
        <v>3437.3</v>
      </c>
    </row>
    <row r="846" spans="1:8" s="173" customFormat="1" ht="17.25" customHeight="1">
      <c r="A846" s="174" t="s">
        <v>793</v>
      </c>
      <c r="B846" s="146" t="s">
        <v>786</v>
      </c>
      <c r="C846" s="119" t="s">
        <v>262</v>
      </c>
      <c r="D846" s="119" t="s">
        <v>300</v>
      </c>
      <c r="E846" s="119" t="s">
        <v>301</v>
      </c>
      <c r="F846" s="119"/>
      <c r="G846" s="118"/>
      <c r="H846" s="242">
        <v>136154.90000000002</v>
      </c>
    </row>
    <row r="847" spans="1:8" ht="17.25" customHeight="1">
      <c r="A847" s="68" t="s">
        <v>788</v>
      </c>
      <c r="B847" s="121" t="s">
        <v>786</v>
      </c>
      <c r="C847" s="121" t="s">
        <v>262</v>
      </c>
      <c r="D847" s="121" t="s">
        <v>298</v>
      </c>
      <c r="E847" s="121" t="s">
        <v>301</v>
      </c>
      <c r="F847" s="121"/>
      <c r="G847" s="122"/>
      <c r="H847" s="243">
        <v>136154.90000000002</v>
      </c>
    </row>
    <row r="848" spans="1:8" ht="17.25" customHeight="1" hidden="1">
      <c r="A848" s="136" t="s">
        <v>220</v>
      </c>
      <c r="B848" s="134" t="s">
        <v>786</v>
      </c>
      <c r="C848" s="135">
        <v>3</v>
      </c>
      <c r="D848" s="121" t="s">
        <v>298</v>
      </c>
      <c r="E848" s="134" t="s">
        <v>794</v>
      </c>
      <c r="F848" s="135">
        <v>120</v>
      </c>
      <c r="G848" s="134" t="s">
        <v>221</v>
      </c>
      <c r="H848" s="247">
        <v>0</v>
      </c>
    </row>
    <row r="849" spans="1:8" ht="17.25" customHeight="1">
      <c r="A849" s="133" t="s">
        <v>789</v>
      </c>
      <c r="B849" s="134" t="s">
        <v>786</v>
      </c>
      <c r="C849" s="135">
        <v>3</v>
      </c>
      <c r="D849" s="121" t="s">
        <v>298</v>
      </c>
      <c r="E849" s="134" t="s">
        <v>790</v>
      </c>
      <c r="F849" s="135"/>
      <c r="G849" s="134"/>
      <c r="H849" s="247">
        <v>99998.8</v>
      </c>
    </row>
    <row r="850" spans="1:8" ht="29.25" customHeight="1">
      <c r="A850" s="139" t="s">
        <v>352</v>
      </c>
      <c r="B850" s="134" t="s">
        <v>786</v>
      </c>
      <c r="C850" s="135">
        <v>3</v>
      </c>
      <c r="D850" s="121" t="s">
        <v>298</v>
      </c>
      <c r="E850" s="134" t="s">
        <v>790</v>
      </c>
      <c r="F850" s="135">
        <v>120</v>
      </c>
      <c r="G850" s="134"/>
      <c r="H850" s="247">
        <v>92749.8</v>
      </c>
    </row>
    <row r="851" spans="1:8" ht="39" customHeight="1">
      <c r="A851" s="136" t="s">
        <v>166</v>
      </c>
      <c r="B851" s="134" t="s">
        <v>786</v>
      </c>
      <c r="C851" s="135">
        <v>3</v>
      </c>
      <c r="D851" s="121" t="s">
        <v>298</v>
      </c>
      <c r="E851" s="134" t="s">
        <v>790</v>
      </c>
      <c r="F851" s="135">
        <v>120</v>
      </c>
      <c r="G851" s="134" t="s">
        <v>167</v>
      </c>
      <c r="H851" s="247">
        <v>3799.1</v>
      </c>
    </row>
    <row r="852" spans="1:8" ht="45" customHeight="1">
      <c r="A852" s="136" t="s">
        <v>792</v>
      </c>
      <c r="B852" s="134" t="s">
        <v>786</v>
      </c>
      <c r="C852" s="135">
        <v>3</v>
      </c>
      <c r="D852" s="121" t="s">
        <v>298</v>
      </c>
      <c r="E852" s="134" t="s">
        <v>790</v>
      </c>
      <c r="F852" s="135">
        <v>120</v>
      </c>
      <c r="G852" s="134" t="s">
        <v>169</v>
      </c>
      <c r="H852" s="247">
        <v>58453.600000000006</v>
      </c>
    </row>
    <row r="853" spans="1:8" ht="30" customHeight="1">
      <c r="A853" s="136" t="s">
        <v>172</v>
      </c>
      <c r="B853" s="134" t="s">
        <v>786</v>
      </c>
      <c r="C853" s="135">
        <v>3</v>
      </c>
      <c r="D853" s="121" t="s">
        <v>298</v>
      </c>
      <c r="E853" s="134" t="s">
        <v>790</v>
      </c>
      <c r="F853" s="135">
        <v>120</v>
      </c>
      <c r="G853" s="134" t="s">
        <v>173</v>
      </c>
      <c r="H853" s="247">
        <v>15158.2</v>
      </c>
    </row>
    <row r="854" spans="1:8" ht="17.25" customHeight="1">
      <c r="A854" s="136" t="s">
        <v>176</v>
      </c>
      <c r="B854" s="134" t="s">
        <v>786</v>
      </c>
      <c r="C854" s="135">
        <v>3</v>
      </c>
      <c r="D854" s="121" t="s">
        <v>298</v>
      </c>
      <c r="E854" s="134" t="s">
        <v>790</v>
      </c>
      <c r="F854" s="135">
        <v>120</v>
      </c>
      <c r="G854" s="134" t="s">
        <v>177</v>
      </c>
      <c r="H854" s="247">
        <v>9866.9</v>
      </c>
    </row>
    <row r="855" spans="1:8" ht="17.25" customHeight="1">
      <c r="A855" s="136" t="s">
        <v>220</v>
      </c>
      <c r="B855" s="134" t="s">
        <v>786</v>
      </c>
      <c r="C855" s="135">
        <v>3</v>
      </c>
      <c r="D855" s="121" t="s">
        <v>298</v>
      </c>
      <c r="E855" s="134" t="s">
        <v>790</v>
      </c>
      <c r="F855" s="135">
        <v>120</v>
      </c>
      <c r="G855" s="134" t="s">
        <v>221</v>
      </c>
      <c r="H855" s="247">
        <v>5472</v>
      </c>
    </row>
    <row r="856" spans="1:8" ht="30" customHeight="1">
      <c r="A856" s="136" t="s">
        <v>311</v>
      </c>
      <c r="B856" s="134" t="s">
        <v>786</v>
      </c>
      <c r="C856" s="135">
        <v>3</v>
      </c>
      <c r="D856" s="121" t="s">
        <v>298</v>
      </c>
      <c r="E856" s="134" t="s">
        <v>790</v>
      </c>
      <c r="F856" s="135">
        <v>240</v>
      </c>
      <c r="G856" s="134"/>
      <c r="H856" s="247">
        <v>6985.700000000001</v>
      </c>
    </row>
    <row r="857" spans="1:8" ht="43.5" customHeight="1">
      <c r="A857" s="136" t="s">
        <v>166</v>
      </c>
      <c r="B857" s="134" t="s">
        <v>786</v>
      </c>
      <c r="C857" s="135">
        <v>3</v>
      </c>
      <c r="D857" s="121" t="s">
        <v>298</v>
      </c>
      <c r="E857" s="134" t="s">
        <v>790</v>
      </c>
      <c r="F857" s="135">
        <v>240</v>
      </c>
      <c r="G857" s="134" t="s">
        <v>167</v>
      </c>
      <c r="H857" s="247">
        <v>336.3</v>
      </c>
    </row>
    <row r="858" spans="1:8" ht="45.75" customHeight="1">
      <c r="A858" s="136" t="s">
        <v>792</v>
      </c>
      <c r="B858" s="134" t="s">
        <v>786</v>
      </c>
      <c r="C858" s="135">
        <v>3</v>
      </c>
      <c r="D858" s="121" t="s">
        <v>298</v>
      </c>
      <c r="E858" s="134" t="s">
        <v>790</v>
      </c>
      <c r="F858" s="135">
        <v>240</v>
      </c>
      <c r="G858" s="134" t="s">
        <v>169</v>
      </c>
      <c r="H858" s="247">
        <v>4401.5</v>
      </c>
    </row>
    <row r="859" spans="1:8" ht="32.25" customHeight="1">
      <c r="A859" s="136" t="s">
        <v>172</v>
      </c>
      <c r="B859" s="134" t="s">
        <v>786</v>
      </c>
      <c r="C859" s="135">
        <v>3</v>
      </c>
      <c r="D859" s="121" t="s">
        <v>298</v>
      </c>
      <c r="E859" s="134" t="s">
        <v>790</v>
      </c>
      <c r="F859" s="135">
        <v>240</v>
      </c>
      <c r="G859" s="134" t="s">
        <v>173</v>
      </c>
      <c r="H859" s="247">
        <v>1417.4</v>
      </c>
    </row>
    <row r="860" spans="1:8" ht="17.25" customHeight="1">
      <c r="A860" s="136" t="s">
        <v>176</v>
      </c>
      <c r="B860" s="134" t="s">
        <v>786</v>
      </c>
      <c r="C860" s="135">
        <v>3</v>
      </c>
      <c r="D860" s="121" t="s">
        <v>298</v>
      </c>
      <c r="E860" s="134" t="s">
        <v>790</v>
      </c>
      <c r="F860" s="135">
        <v>240</v>
      </c>
      <c r="G860" s="134" t="s">
        <v>177</v>
      </c>
      <c r="H860" s="247">
        <v>570.5</v>
      </c>
    </row>
    <row r="861" spans="1:8" ht="17.25" customHeight="1">
      <c r="A861" s="136" t="s">
        <v>220</v>
      </c>
      <c r="B861" s="134" t="s">
        <v>786</v>
      </c>
      <c r="C861" s="135">
        <v>3</v>
      </c>
      <c r="D861" s="121" t="s">
        <v>298</v>
      </c>
      <c r="E861" s="134" t="s">
        <v>790</v>
      </c>
      <c r="F861" s="135">
        <v>240</v>
      </c>
      <c r="G861" s="134" t="s">
        <v>221</v>
      </c>
      <c r="H861" s="247">
        <v>260</v>
      </c>
    </row>
    <row r="862" spans="1:8" ht="17.25" customHeight="1">
      <c r="A862" s="136" t="s">
        <v>387</v>
      </c>
      <c r="B862" s="134" t="s">
        <v>786</v>
      </c>
      <c r="C862" s="135">
        <v>3</v>
      </c>
      <c r="D862" s="121" t="s">
        <v>298</v>
      </c>
      <c r="E862" s="134" t="s">
        <v>790</v>
      </c>
      <c r="F862" s="135">
        <v>850</v>
      </c>
      <c r="G862" s="134"/>
      <c r="H862" s="247">
        <v>263.3</v>
      </c>
    </row>
    <row r="863" spans="1:8" ht="43.5" customHeight="1">
      <c r="A863" s="136" t="s">
        <v>792</v>
      </c>
      <c r="B863" s="134" t="s">
        <v>786</v>
      </c>
      <c r="C863" s="135">
        <v>3</v>
      </c>
      <c r="D863" s="121" t="s">
        <v>298</v>
      </c>
      <c r="E863" s="134" t="s">
        <v>790</v>
      </c>
      <c r="F863" s="135">
        <v>850</v>
      </c>
      <c r="G863" s="134" t="s">
        <v>169</v>
      </c>
      <c r="H863" s="247">
        <v>200</v>
      </c>
    </row>
    <row r="864" spans="1:8" ht="33" customHeight="1">
      <c r="A864" s="136" t="s">
        <v>172</v>
      </c>
      <c r="B864" s="134" t="s">
        <v>786</v>
      </c>
      <c r="C864" s="135">
        <v>3</v>
      </c>
      <c r="D864" s="121" t="s">
        <v>298</v>
      </c>
      <c r="E864" s="134" t="s">
        <v>790</v>
      </c>
      <c r="F864" s="135">
        <v>850</v>
      </c>
      <c r="G864" s="134" t="s">
        <v>173</v>
      </c>
      <c r="H864" s="247">
        <v>51.3</v>
      </c>
    </row>
    <row r="865" spans="1:8" ht="17.25" customHeight="1">
      <c r="A865" s="136" t="s">
        <v>220</v>
      </c>
      <c r="B865" s="134" t="s">
        <v>786</v>
      </c>
      <c r="C865" s="135">
        <v>3</v>
      </c>
      <c r="D865" s="121" t="s">
        <v>298</v>
      </c>
      <c r="E865" s="134" t="s">
        <v>790</v>
      </c>
      <c r="F865" s="135">
        <v>850</v>
      </c>
      <c r="G865" s="134" t="s">
        <v>221</v>
      </c>
      <c r="H865" s="247">
        <v>12</v>
      </c>
    </row>
    <row r="866" spans="1:8" ht="33.75" customHeight="1">
      <c r="A866" s="139" t="s">
        <v>795</v>
      </c>
      <c r="B866" s="134" t="s">
        <v>786</v>
      </c>
      <c r="C866" s="135">
        <v>3</v>
      </c>
      <c r="D866" s="121" t="s">
        <v>298</v>
      </c>
      <c r="E866" s="134" t="s">
        <v>796</v>
      </c>
      <c r="F866" s="135"/>
      <c r="G866" s="134"/>
      <c r="H866" s="247">
        <v>2136.4</v>
      </c>
    </row>
    <row r="867" spans="1:8" ht="28.5" customHeight="1">
      <c r="A867" s="136" t="s">
        <v>352</v>
      </c>
      <c r="B867" s="134" t="s">
        <v>786</v>
      </c>
      <c r="C867" s="135">
        <v>3</v>
      </c>
      <c r="D867" s="121" t="s">
        <v>298</v>
      </c>
      <c r="E867" s="134" t="s">
        <v>796</v>
      </c>
      <c r="F867" s="135">
        <v>120</v>
      </c>
      <c r="G867" s="134"/>
      <c r="H867" s="247">
        <v>2136.4</v>
      </c>
    </row>
    <row r="868" spans="1:8" ht="33" customHeight="1">
      <c r="A868" s="136" t="s">
        <v>172</v>
      </c>
      <c r="B868" s="134" t="s">
        <v>786</v>
      </c>
      <c r="C868" s="135">
        <v>3</v>
      </c>
      <c r="D868" s="121" t="s">
        <v>298</v>
      </c>
      <c r="E868" s="134" t="s">
        <v>796</v>
      </c>
      <c r="F868" s="135">
        <v>120</v>
      </c>
      <c r="G868" s="134" t="s">
        <v>173</v>
      </c>
      <c r="H868" s="247">
        <v>2136.4</v>
      </c>
    </row>
    <row r="869" spans="1:8" ht="27.75" customHeight="1" hidden="1">
      <c r="A869" s="133" t="s">
        <v>797</v>
      </c>
      <c r="B869" s="134" t="s">
        <v>786</v>
      </c>
      <c r="C869" s="135">
        <v>3</v>
      </c>
      <c r="D869" s="121" t="s">
        <v>298</v>
      </c>
      <c r="E869" s="134" t="s">
        <v>798</v>
      </c>
      <c r="F869" s="135"/>
      <c r="G869" s="134"/>
      <c r="H869" s="247">
        <v>0</v>
      </c>
    </row>
    <row r="870" spans="1:8" ht="17.25" customHeight="1" hidden="1">
      <c r="A870" s="136" t="s">
        <v>352</v>
      </c>
      <c r="B870" s="134" t="s">
        <v>786</v>
      </c>
      <c r="C870" s="135">
        <v>3</v>
      </c>
      <c r="D870" s="121" t="s">
        <v>298</v>
      </c>
      <c r="E870" s="134" t="s">
        <v>798</v>
      </c>
      <c r="F870" s="135">
        <v>120</v>
      </c>
      <c r="G870" s="134"/>
      <c r="H870" s="247">
        <v>0</v>
      </c>
    </row>
    <row r="871" spans="1:8" ht="17.25" customHeight="1" hidden="1">
      <c r="A871" s="136" t="s">
        <v>792</v>
      </c>
      <c r="B871" s="134" t="s">
        <v>786</v>
      </c>
      <c r="C871" s="135">
        <v>3</v>
      </c>
      <c r="D871" s="121" t="s">
        <v>298</v>
      </c>
      <c r="E871" s="134" t="s">
        <v>798</v>
      </c>
      <c r="F871" s="135">
        <v>120</v>
      </c>
      <c r="G871" s="134" t="s">
        <v>169</v>
      </c>
      <c r="H871" s="247">
        <v>0</v>
      </c>
    </row>
    <row r="872" spans="1:8" ht="39" customHeight="1">
      <c r="A872" s="131" t="s">
        <v>799</v>
      </c>
      <c r="B872" s="134" t="s">
        <v>786</v>
      </c>
      <c r="C872" s="135">
        <v>3</v>
      </c>
      <c r="D872" s="121" t="s">
        <v>298</v>
      </c>
      <c r="E872" s="134" t="s">
        <v>800</v>
      </c>
      <c r="F872" s="135"/>
      <c r="G872" s="134"/>
      <c r="H872" s="247">
        <v>470.59999999999997</v>
      </c>
    </row>
    <row r="873" spans="1:8" ht="28.5" customHeight="1">
      <c r="A873" s="136" t="s">
        <v>352</v>
      </c>
      <c r="B873" s="134" t="s">
        <v>786</v>
      </c>
      <c r="C873" s="135">
        <v>3</v>
      </c>
      <c r="D873" s="121" t="s">
        <v>298</v>
      </c>
      <c r="E873" s="134" t="s">
        <v>800</v>
      </c>
      <c r="F873" s="135">
        <v>120</v>
      </c>
      <c r="G873" s="134"/>
      <c r="H873" s="247">
        <v>470.59999999999997</v>
      </c>
    </row>
    <row r="874" spans="1:8" ht="34.5" customHeight="1">
      <c r="A874" s="136" t="s">
        <v>172</v>
      </c>
      <c r="B874" s="134" t="s">
        <v>786</v>
      </c>
      <c r="C874" s="135">
        <v>3</v>
      </c>
      <c r="D874" s="121" t="s">
        <v>298</v>
      </c>
      <c r="E874" s="134" t="s">
        <v>800</v>
      </c>
      <c r="F874" s="135">
        <v>120</v>
      </c>
      <c r="G874" s="134" t="s">
        <v>173</v>
      </c>
      <c r="H874" s="247">
        <v>470.59999999999997</v>
      </c>
    </row>
    <row r="875" spans="1:8" ht="80.25" customHeight="1">
      <c r="A875" s="136" t="s">
        <v>801</v>
      </c>
      <c r="B875" s="134" t="s">
        <v>786</v>
      </c>
      <c r="C875" s="135">
        <v>3</v>
      </c>
      <c r="D875" s="121" t="s">
        <v>298</v>
      </c>
      <c r="E875" s="134" t="s">
        <v>802</v>
      </c>
      <c r="F875" s="135"/>
      <c r="G875" s="134"/>
      <c r="H875" s="247">
        <v>6118.1</v>
      </c>
    </row>
    <row r="876" spans="1:8" ht="33" customHeight="1">
      <c r="A876" s="136" t="s">
        <v>352</v>
      </c>
      <c r="B876" s="134" t="s">
        <v>786</v>
      </c>
      <c r="C876" s="135">
        <v>3</v>
      </c>
      <c r="D876" s="121" t="s">
        <v>298</v>
      </c>
      <c r="E876" s="134" t="s">
        <v>802</v>
      </c>
      <c r="F876" s="135">
        <v>120</v>
      </c>
      <c r="G876" s="134"/>
      <c r="H876" s="247">
        <v>4390.5</v>
      </c>
    </row>
    <row r="877" spans="1:8" ht="17.25" customHeight="1">
      <c r="A877" s="136" t="s">
        <v>176</v>
      </c>
      <c r="B877" s="134" t="s">
        <v>786</v>
      </c>
      <c r="C877" s="135">
        <v>3</v>
      </c>
      <c r="D877" s="121" t="s">
        <v>298</v>
      </c>
      <c r="E877" s="134" t="s">
        <v>802</v>
      </c>
      <c r="F877" s="135">
        <v>120</v>
      </c>
      <c r="G877" s="134" t="s">
        <v>177</v>
      </c>
      <c r="H877" s="247">
        <v>4390.5</v>
      </c>
    </row>
    <row r="878" spans="1:8" ht="30.75" customHeight="1">
      <c r="A878" s="136" t="s">
        <v>311</v>
      </c>
      <c r="B878" s="134" t="s">
        <v>786</v>
      </c>
      <c r="C878" s="135">
        <v>3</v>
      </c>
      <c r="D878" s="121" t="s">
        <v>298</v>
      </c>
      <c r="E878" s="134" t="s">
        <v>802</v>
      </c>
      <c r="F878" s="135">
        <v>240</v>
      </c>
      <c r="G878" s="134"/>
      <c r="H878" s="247">
        <v>1727.6</v>
      </c>
    </row>
    <row r="879" spans="1:8" ht="17.25" customHeight="1">
      <c r="A879" s="136" t="s">
        <v>176</v>
      </c>
      <c r="B879" s="134" t="s">
        <v>786</v>
      </c>
      <c r="C879" s="135">
        <v>3</v>
      </c>
      <c r="D879" s="121" t="s">
        <v>298</v>
      </c>
      <c r="E879" s="134" t="s">
        <v>802</v>
      </c>
      <c r="F879" s="135">
        <v>240</v>
      </c>
      <c r="G879" s="134" t="s">
        <v>177</v>
      </c>
      <c r="H879" s="247">
        <v>1727.6</v>
      </c>
    </row>
    <row r="880" spans="1:8" ht="17.25" customHeight="1" hidden="1">
      <c r="A880" s="139" t="s">
        <v>372</v>
      </c>
      <c r="B880" s="134" t="s">
        <v>786</v>
      </c>
      <c r="C880" s="135">
        <v>3</v>
      </c>
      <c r="D880" s="121" t="s">
        <v>298</v>
      </c>
      <c r="E880" s="134" t="s">
        <v>373</v>
      </c>
      <c r="F880" s="135"/>
      <c r="G880" s="134"/>
      <c r="H880" s="247">
        <v>0</v>
      </c>
    </row>
    <row r="881" spans="1:8" ht="17.25" customHeight="1" hidden="1">
      <c r="A881" s="136" t="s">
        <v>352</v>
      </c>
      <c r="B881" s="134" t="s">
        <v>786</v>
      </c>
      <c r="C881" s="135">
        <v>3</v>
      </c>
      <c r="D881" s="121" t="s">
        <v>298</v>
      </c>
      <c r="E881" s="134" t="s">
        <v>373</v>
      </c>
      <c r="F881" s="135">
        <v>120</v>
      </c>
      <c r="G881" s="134"/>
      <c r="H881" s="247">
        <v>0</v>
      </c>
    </row>
    <row r="882" spans="1:8" ht="17.25" customHeight="1" hidden="1">
      <c r="A882" s="136" t="s">
        <v>172</v>
      </c>
      <c r="B882" s="134" t="s">
        <v>786</v>
      </c>
      <c r="C882" s="135">
        <v>3</v>
      </c>
      <c r="D882" s="121" t="s">
        <v>298</v>
      </c>
      <c r="E882" s="134" t="s">
        <v>373</v>
      </c>
      <c r="F882" s="135">
        <v>120</v>
      </c>
      <c r="G882" s="134" t="s">
        <v>173</v>
      </c>
      <c r="H882" s="247">
        <v>0</v>
      </c>
    </row>
    <row r="883" spans="1:8" ht="17.25" customHeight="1">
      <c r="A883" s="139" t="s">
        <v>803</v>
      </c>
      <c r="B883" s="134" t="s">
        <v>786</v>
      </c>
      <c r="C883" s="135">
        <v>3</v>
      </c>
      <c r="D883" s="121" t="s">
        <v>298</v>
      </c>
      <c r="E883" s="134" t="s">
        <v>804</v>
      </c>
      <c r="F883" s="135"/>
      <c r="G883" s="134"/>
      <c r="H883" s="247">
        <v>572.9</v>
      </c>
    </row>
    <row r="884" spans="1:8" ht="27.75" customHeight="1">
      <c r="A884" s="136" t="s">
        <v>352</v>
      </c>
      <c r="B884" s="134" t="s">
        <v>786</v>
      </c>
      <c r="C884" s="135">
        <v>3</v>
      </c>
      <c r="D884" s="121" t="s">
        <v>298</v>
      </c>
      <c r="E884" s="134" t="s">
        <v>804</v>
      </c>
      <c r="F884" s="135">
        <v>120</v>
      </c>
      <c r="G884" s="134"/>
      <c r="H884" s="247">
        <v>572.9</v>
      </c>
    </row>
    <row r="885" spans="1:8" s="129" customFormat="1" ht="39" customHeight="1">
      <c r="A885" s="136" t="s">
        <v>168</v>
      </c>
      <c r="B885" s="134" t="s">
        <v>786</v>
      </c>
      <c r="C885" s="135">
        <v>3</v>
      </c>
      <c r="D885" s="121" t="s">
        <v>298</v>
      </c>
      <c r="E885" s="134" t="s">
        <v>804</v>
      </c>
      <c r="F885" s="135">
        <v>120</v>
      </c>
      <c r="G885" s="134" t="s">
        <v>169</v>
      </c>
      <c r="H885" s="247">
        <v>572.9</v>
      </c>
    </row>
    <row r="886" spans="1:8" s="129" customFormat="1" ht="30" customHeight="1">
      <c r="A886" s="152" t="s">
        <v>805</v>
      </c>
      <c r="B886" s="134" t="s">
        <v>786</v>
      </c>
      <c r="C886" s="135">
        <v>3</v>
      </c>
      <c r="D886" s="121" t="s">
        <v>298</v>
      </c>
      <c r="E886" s="134" t="s">
        <v>806</v>
      </c>
      <c r="F886" s="153"/>
      <c r="G886" s="134"/>
      <c r="H886" s="247">
        <v>542.3</v>
      </c>
    </row>
    <row r="887" spans="1:8" s="129" customFormat="1" ht="35.25" customHeight="1">
      <c r="A887" s="136" t="s">
        <v>352</v>
      </c>
      <c r="B887" s="134" t="s">
        <v>786</v>
      </c>
      <c r="C887" s="135">
        <v>3</v>
      </c>
      <c r="D887" s="121" t="s">
        <v>298</v>
      </c>
      <c r="E887" s="134" t="s">
        <v>806</v>
      </c>
      <c r="F887" s="135">
        <v>120</v>
      </c>
      <c r="G887" s="134"/>
      <c r="H887" s="247">
        <v>493.79999999999995</v>
      </c>
    </row>
    <row r="888" spans="1:8" s="129" customFormat="1" ht="44.25" customHeight="1">
      <c r="A888" s="136" t="s">
        <v>792</v>
      </c>
      <c r="B888" s="134" t="s">
        <v>786</v>
      </c>
      <c r="C888" s="135">
        <v>3</v>
      </c>
      <c r="D888" s="121" t="s">
        <v>298</v>
      </c>
      <c r="E888" s="134" t="s">
        <v>806</v>
      </c>
      <c r="F888" s="135">
        <v>120</v>
      </c>
      <c r="G888" s="134" t="s">
        <v>169</v>
      </c>
      <c r="H888" s="247">
        <v>493.79999999999995</v>
      </c>
    </row>
    <row r="889" spans="1:8" s="129" customFormat="1" ht="31.5" customHeight="1">
      <c r="A889" s="139" t="s">
        <v>311</v>
      </c>
      <c r="B889" s="134" t="s">
        <v>786</v>
      </c>
      <c r="C889" s="135">
        <v>3</v>
      </c>
      <c r="D889" s="121" t="s">
        <v>298</v>
      </c>
      <c r="E889" s="134" t="s">
        <v>806</v>
      </c>
      <c r="F889" s="121" t="s">
        <v>312</v>
      </c>
      <c r="G889" s="134"/>
      <c r="H889" s="247">
        <v>48.5</v>
      </c>
    </row>
    <row r="890" spans="1:8" s="129" customFormat="1" ht="45.75" customHeight="1">
      <c r="A890" s="136" t="s">
        <v>792</v>
      </c>
      <c r="B890" s="134" t="s">
        <v>786</v>
      </c>
      <c r="C890" s="135">
        <v>3</v>
      </c>
      <c r="D890" s="121" t="s">
        <v>298</v>
      </c>
      <c r="E890" s="134" t="s">
        <v>806</v>
      </c>
      <c r="F890" s="121" t="s">
        <v>312</v>
      </c>
      <c r="G890" s="134" t="s">
        <v>169</v>
      </c>
      <c r="H890" s="247">
        <v>48.5</v>
      </c>
    </row>
    <row r="891" spans="1:8" s="129" customFormat="1" ht="29.25" customHeight="1">
      <c r="A891" s="136" t="s">
        <v>807</v>
      </c>
      <c r="B891" s="134" t="s">
        <v>786</v>
      </c>
      <c r="C891" s="135">
        <v>3</v>
      </c>
      <c r="D891" s="121" t="s">
        <v>298</v>
      </c>
      <c r="E891" s="134" t="s">
        <v>808</v>
      </c>
      <c r="F891" s="121"/>
      <c r="G891" s="134"/>
      <c r="H891" s="247">
        <v>565.4</v>
      </c>
    </row>
    <row r="892" spans="1:8" s="129" customFormat="1" ht="27.75" customHeight="1">
      <c r="A892" s="136" t="s">
        <v>352</v>
      </c>
      <c r="B892" s="134" t="s">
        <v>786</v>
      </c>
      <c r="C892" s="135">
        <v>3</v>
      </c>
      <c r="D892" s="121" t="s">
        <v>298</v>
      </c>
      <c r="E892" s="134" t="s">
        <v>808</v>
      </c>
      <c r="F892" s="121" t="s">
        <v>156</v>
      </c>
      <c r="G892" s="134"/>
      <c r="H892" s="247">
        <v>565.4</v>
      </c>
    </row>
    <row r="893" spans="1:8" s="129" customFormat="1" ht="17.25" customHeight="1">
      <c r="A893" s="219" t="s">
        <v>176</v>
      </c>
      <c r="B893" s="134" t="s">
        <v>786</v>
      </c>
      <c r="C893" s="135">
        <v>3</v>
      </c>
      <c r="D893" s="121" t="s">
        <v>298</v>
      </c>
      <c r="E893" s="134" t="s">
        <v>808</v>
      </c>
      <c r="F893" s="121" t="s">
        <v>156</v>
      </c>
      <c r="G893" s="134" t="s">
        <v>177</v>
      </c>
      <c r="H893" s="247">
        <v>565.4</v>
      </c>
    </row>
    <row r="894" spans="1:8" ht="33" customHeight="1">
      <c r="A894" s="136" t="s">
        <v>809</v>
      </c>
      <c r="B894" s="134" t="s">
        <v>786</v>
      </c>
      <c r="C894" s="135">
        <v>3</v>
      </c>
      <c r="D894" s="121" t="s">
        <v>298</v>
      </c>
      <c r="E894" s="154" t="s">
        <v>810</v>
      </c>
      <c r="F894" s="155"/>
      <c r="G894" s="156"/>
      <c r="H894" s="247">
        <v>17798.5</v>
      </c>
    </row>
    <row r="895" spans="1:8" ht="33" customHeight="1">
      <c r="A895" s="136" t="s">
        <v>352</v>
      </c>
      <c r="B895" s="134" t="s">
        <v>786</v>
      </c>
      <c r="C895" s="135">
        <v>3</v>
      </c>
      <c r="D895" s="121" t="s">
        <v>298</v>
      </c>
      <c r="E895" s="154" t="s">
        <v>810</v>
      </c>
      <c r="F895" s="155">
        <v>120</v>
      </c>
      <c r="G895" s="156"/>
      <c r="H895" s="247">
        <v>16640.4</v>
      </c>
    </row>
    <row r="896" spans="1:8" ht="42" customHeight="1">
      <c r="A896" s="136" t="s">
        <v>792</v>
      </c>
      <c r="B896" s="134" t="s">
        <v>786</v>
      </c>
      <c r="C896" s="135">
        <v>3</v>
      </c>
      <c r="D896" s="121" t="s">
        <v>298</v>
      </c>
      <c r="E896" s="154" t="s">
        <v>810</v>
      </c>
      <c r="F896" s="155">
        <v>120</v>
      </c>
      <c r="G896" s="156" t="s">
        <v>169</v>
      </c>
      <c r="H896" s="247">
        <v>16640.4</v>
      </c>
    </row>
    <row r="897" spans="1:8" ht="30" customHeight="1">
      <c r="A897" s="136" t="s">
        <v>311</v>
      </c>
      <c r="B897" s="134" t="s">
        <v>786</v>
      </c>
      <c r="C897" s="135">
        <v>3</v>
      </c>
      <c r="D897" s="121" t="s">
        <v>298</v>
      </c>
      <c r="E897" s="154" t="s">
        <v>810</v>
      </c>
      <c r="F897" s="155">
        <v>240</v>
      </c>
      <c r="G897" s="156"/>
      <c r="H897" s="247">
        <v>1158.1</v>
      </c>
    </row>
    <row r="898" spans="1:8" ht="52.5" customHeight="1">
      <c r="A898" s="136" t="s">
        <v>792</v>
      </c>
      <c r="B898" s="134" t="s">
        <v>786</v>
      </c>
      <c r="C898" s="135">
        <v>3</v>
      </c>
      <c r="D898" s="121" t="s">
        <v>298</v>
      </c>
      <c r="E898" s="154" t="s">
        <v>810</v>
      </c>
      <c r="F898" s="155">
        <v>240</v>
      </c>
      <c r="G898" s="156" t="s">
        <v>169</v>
      </c>
      <c r="H898" s="247">
        <v>1158.1</v>
      </c>
    </row>
    <row r="899" spans="1:8" ht="45" customHeight="1">
      <c r="A899" s="136" t="s">
        <v>811</v>
      </c>
      <c r="B899" s="134" t="s">
        <v>786</v>
      </c>
      <c r="C899" s="135">
        <v>3</v>
      </c>
      <c r="D899" s="121" t="s">
        <v>298</v>
      </c>
      <c r="E899" s="154" t="s">
        <v>812</v>
      </c>
      <c r="F899" s="155"/>
      <c r="G899" s="156"/>
      <c r="H899" s="247">
        <v>3980.7</v>
      </c>
    </row>
    <row r="900" spans="1:8" ht="30" customHeight="1">
      <c r="A900" s="136" t="s">
        <v>352</v>
      </c>
      <c r="B900" s="134" t="s">
        <v>786</v>
      </c>
      <c r="C900" s="135">
        <v>3</v>
      </c>
      <c r="D900" s="121" t="s">
        <v>298</v>
      </c>
      <c r="E900" s="154" t="s">
        <v>812</v>
      </c>
      <c r="F900" s="155">
        <v>120</v>
      </c>
      <c r="G900" s="156"/>
      <c r="H900" s="247">
        <v>3519</v>
      </c>
    </row>
    <row r="901" spans="1:8" ht="40.5" customHeight="1">
      <c r="A901" s="136" t="s">
        <v>172</v>
      </c>
      <c r="B901" s="134" t="s">
        <v>786</v>
      </c>
      <c r="C901" s="135">
        <v>3</v>
      </c>
      <c r="D901" s="121" t="s">
        <v>298</v>
      </c>
      <c r="E901" s="154" t="s">
        <v>812</v>
      </c>
      <c r="F901" s="155">
        <v>120</v>
      </c>
      <c r="G901" s="156" t="s">
        <v>173</v>
      </c>
      <c r="H901" s="247">
        <v>3519</v>
      </c>
    </row>
    <row r="902" spans="1:8" ht="34.5" customHeight="1">
      <c r="A902" s="136" t="s">
        <v>311</v>
      </c>
      <c r="B902" s="134" t="s">
        <v>786</v>
      </c>
      <c r="C902" s="135">
        <v>3</v>
      </c>
      <c r="D902" s="121" t="s">
        <v>298</v>
      </c>
      <c r="E902" s="154" t="s">
        <v>812</v>
      </c>
      <c r="F902" s="155">
        <v>240</v>
      </c>
      <c r="G902" s="156"/>
      <c r="H902" s="247">
        <v>461.7</v>
      </c>
    </row>
    <row r="903" spans="1:8" ht="36.75" customHeight="1">
      <c r="A903" s="136" t="s">
        <v>172</v>
      </c>
      <c r="B903" s="134" t="s">
        <v>786</v>
      </c>
      <c r="C903" s="135">
        <v>3</v>
      </c>
      <c r="D903" s="121" t="s">
        <v>298</v>
      </c>
      <c r="E903" s="154" t="s">
        <v>812</v>
      </c>
      <c r="F903" s="155">
        <v>240</v>
      </c>
      <c r="G903" s="156" t="s">
        <v>173</v>
      </c>
      <c r="H903" s="247">
        <v>461.7</v>
      </c>
    </row>
    <row r="904" spans="1:8" ht="39.75" customHeight="1">
      <c r="A904" s="136" t="s">
        <v>813</v>
      </c>
      <c r="B904" s="134" t="s">
        <v>786</v>
      </c>
      <c r="C904" s="135">
        <v>3</v>
      </c>
      <c r="D904" s="121" t="s">
        <v>298</v>
      </c>
      <c r="E904" s="154" t="s">
        <v>814</v>
      </c>
      <c r="F904" s="155"/>
      <c r="G904" s="156"/>
      <c r="H904" s="247">
        <v>2159.9000000000005</v>
      </c>
    </row>
    <row r="905" spans="1:8" ht="34.5" customHeight="1">
      <c r="A905" s="136" t="s">
        <v>352</v>
      </c>
      <c r="B905" s="134" t="s">
        <v>786</v>
      </c>
      <c r="C905" s="135">
        <v>3</v>
      </c>
      <c r="D905" s="121" t="s">
        <v>298</v>
      </c>
      <c r="E905" s="154" t="s">
        <v>814</v>
      </c>
      <c r="F905" s="155">
        <v>120</v>
      </c>
      <c r="G905" s="156"/>
      <c r="H905" s="247">
        <v>2091.6000000000004</v>
      </c>
    </row>
    <row r="906" spans="1:8" ht="17.25" customHeight="1">
      <c r="A906" s="136" t="s">
        <v>176</v>
      </c>
      <c r="B906" s="134" t="s">
        <v>786</v>
      </c>
      <c r="C906" s="135">
        <v>3</v>
      </c>
      <c r="D906" s="121" t="s">
        <v>298</v>
      </c>
      <c r="E906" s="154" t="s">
        <v>814</v>
      </c>
      <c r="F906" s="155">
        <v>120</v>
      </c>
      <c r="G906" s="156" t="s">
        <v>177</v>
      </c>
      <c r="H906" s="247">
        <v>2091.6000000000004</v>
      </c>
    </row>
    <row r="907" spans="1:8" ht="32.25" customHeight="1">
      <c r="A907" s="136" t="s">
        <v>311</v>
      </c>
      <c r="B907" s="134" t="s">
        <v>786</v>
      </c>
      <c r="C907" s="135">
        <v>3</v>
      </c>
      <c r="D907" s="121" t="s">
        <v>298</v>
      </c>
      <c r="E907" s="154" t="s">
        <v>814</v>
      </c>
      <c r="F907" s="155">
        <v>240</v>
      </c>
      <c r="G907" s="156"/>
      <c r="H907" s="247">
        <v>47.3</v>
      </c>
    </row>
    <row r="908" spans="1:8" ht="17.25" customHeight="1">
      <c r="A908" s="136" t="s">
        <v>176</v>
      </c>
      <c r="B908" s="134" t="s">
        <v>786</v>
      </c>
      <c r="C908" s="135">
        <v>3</v>
      </c>
      <c r="D908" s="121" t="s">
        <v>298</v>
      </c>
      <c r="E908" s="154" t="s">
        <v>814</v>
      </c>
      <c r="F908" s="155">
        <v>240</v>
      </c>
      <c r="G908" s="156" t="s">
        <v>177</v>
      </c>
      <c r="H908" s="247">
        <v>47.3</v>
      </c>
    </row>
    <row r="909" spans="1:8" ht="17.25" customHeight="1">
      <c r="A909" s="207" t="s">
        <v>387</v>
      </c>
      <c r="B909" s="134" t="s">
        <v>786</v>
      </c>
      <c r="C909" s="134" t="s">
        <v>262</v>
      </c>
      <c r="D909" s="134" t="s">
        <v>298</v>
      </c>
      <c r="E909" s="134" t="s">
        <v>814</v>
      </c>
      <c r="F909" s="155">
        <v>850</v>
      </c>
      <c r="G909" s="156"/>
      <c r="H909" s="247">
        <v>21</v>
      </c>
    </row>
    <row r="910" spans="1:8" ht="17.25" customHeight="1">
      <c r="A910" s="136" t="s">
        <v>176</v>
      </c>
      <c r="B910" s="134" t="s">
        <v>786</v>
      </c>
      <c r="C910" s="134" t="s">
        <v>262</v>
      </c>
      <c r="D910" s="134" t="s">
        <v>298</v>
      </c>
      <c r="E910" s="134" t="s">
        <v>814</v>
      </c>
      <c r="F910" s="155">
        <v>850</v>
      </c>
      <c r="G910" s="156" t="s">
        <v>177</v>
      </c>
      <c r="H910" s="247">
        <v>21</v>
      </c>
    </row>
    <row r="911" spans="1:8" ht="36" customHeight="1">
      <c r="A911" s="136" t="s">
        <v>815</v>
      </c>
      <c r="B911" s="134" t="s">
        <v>786</v>
      </c>
      <c r="C911" s="135">
        <v>3</v>
      </c>
      <c r="D911" s="121" t="s">
        <v>298</v>
      </c>
      <c r="E911" s="154" t="s">
        <v>816</v>
      </c>
      <c r="F911" s="155"/>
      <c r="G911" s="156"/>
      <c r="H911" s="247">
        <v>651.7</v>
      </c>
    </row>
    <row r="912" spans="1:8" ht="36" customHeight="1">
      <c r="A912" s="136" t="s">
        <v>352</v>
      </c>
      <c r="B912" s="134" t="s">
        <v>786</v>
      </c>
      <c r="C912" s="135">
        <v>3</v>
      </c>
      <c r="D912" s="121" t="s">
        <v>298</v>
      </c>
      <c r="E912" s="154" t="s">
        <v>816</v>
      </c>
      <c r="F912" s="155">
        <v>120</v>
      </c>
      <c r="G912" s="156"/>
      <c r="H912" s="247">
        <v>651.7</v>
      </c>
    </row>
    <row r="913" spans="1:8" ht="42.75" customHeight="1">
      <c r="A913" s="136" t="s">
        <v>166</v>
      </c>
      <c r="B913" s="134" t="s">
        <v>786</v>
      </c>
      <c r="C913" s="135">
        <v>3</v>
      </c>
      <c r="D913" s="121" t="s">
        <v>298</v>
      </c>
      <c r="E913" s="154" t="s">
        <v>816</v>
      </c>
      <c r="F913" s="155">
        <v>120</v>
      </c>
      <c r="G913" s="156" t="s">
        <v>167</v>
      </c>
      <c r="H913" s="247">
        <v>651.7</v>
      </c>
    </row>
    <row r="914" spans="1:8" ht="45.75" customHeight="1">
      <c r="A914" s="136" t="s">
        <v>817</v>
      </c>
      <c r="B914" s="134" t="s">
        <v>786</v>
      </c>
      <c r="C914" s="135">
        <v>3</v>
      </c>
      <c r="D914" s="121" t="s">
        <v>298</v>
      </c>
      <c r="E914" s="154" t="s">
        <v>818</v>
      </c>
      <c r="F914" s="155"/>
      <c r="G914" s="156"/>
      <c r="H914" s="247">
        <v>1159.6</v>
      </c>
    </row>
    <row r="915" spans="1:8" ht="35.25" customHeight="1">
      <c r="A915" s="136" t="s">
        <v>352</v>
      </c>
      <c r="B915" s="134" t="s">
        <v>786</v>
      </c>
      <c r="C915" s="135">
        <v>3</v>
      </c>
      <c r="D915" s="121" t="s">
        <v>298</v>
      </c>
      <c r="E915" s="154" t="s">
        <v>818</v>
      </c>
      <c r="F915" s="155">
        <v>120</v>
      </c>
      <c r="G915" s="156"/>
      <c r="H915" s="247">
        <v>1159.6</v>
      </c>
    </row>
    <row r="916" spans="1:8" ht="34.5" customHeight="1">
      <c r="A916" s="136" t="s">
        <v>172</v>
      </c>
      <c r="B916" s="134" t="s">
        <v>786</v>
      </c>
      <c r="C916" s="135">
        <v>3</v>
      </c>
      <c r="D916" s="121" t="s">
        <v>298</v>
      </c>
      <c r="E916" s="154" t="s">
        <v>818</v>
      </c>
      <c r="F916" s="155">
        <v>120</v>
      </c>
      <c r="G916" s="156" t="s">
        <v>173</v>
      </c>
      <c r="H916" s="247">
        <v>1159.6</v>
      </c>
    </row>
    <row r="917" spans="1:8" s="173" customFormat="1" ht="33" customHeight="1">
      <c r="A917" s="174" t="s">
        <v>819</v>
      </c>
      <c r="B917" s="146" t="s">
        <v>786</v>
      </c>
      <c r="C917" s="119" t="s">
        <v>263</v>
      </c>
      <c r="D917" s="119" t="s">
        <v>300</v>
      </c>
      <c r="E917" s="119" t="s">
        <v>301</v>
      </c>
      <c r="F917" s="119"/>
      <c r="G917" s="118"/>
      <c r="H917" s="242">
        <v>1895.1</v>
      </c>
    </row>
    <row r="918" spans="1:8" ht="17.25" customHeight="1">
      <c r="A918" s="126" t="s">
        <v>788</v>
      </c>
      <c r="B918" s="134" t="s">
        <v>786</v>
      </c>
      <c r="C918" s="135" t="s">
        <v>263</v>
      </c>
      <c r="D918" s="134" t="s">
        <v>298</v>
      </c>
      <c r="E918" s="134" t="s">
        <v>301</v>
      </c>
      <c r="F918" s="135"/>
      <c r="G918" s="134"/>
      <c r="H918" s="247">
        <v>1895.1</v>
      </c>
    </row>
    <row r="919" spans="1:8" ht="17.25" customHeight="1">
      <c r="A919" s="133" t="s">
        <v>789</v>
      </c>
      <c r="B919" s="134" t="s">
        <v>786</v>
      </c>
      <c r="C919" s="135">
        <v>4</v>
      </c>
      <c r="D919" s="134" t="s">
        <v>298</v>
      </c>
      <c r="E919" s="134" t="s">
        <v>790</v>
      </c>
      <c r="F919" s="135"/>
      <c r="G919" s="134"/>
      <c r="H919" s="247">
        <v>1895.1</v>
      </c>
    </row>
    <row r="920" spans="1:8" s="129" customFormat="1" ht="27.75" customHeight="1">
      <c r="A920" s="136" t="s">
        <v>352</v>
      </c>
      <c r="B920" s="134" t="s">
        <v>786</v>
      </c>
      <c r="C920" s="135">
        <v>4</v>
      </c>
      <c r="D920" s="134" t="s">
        <v>298</v>
      </c>
      <c r="E920" s="134" t="s">
        <v>790</v>
      </c>
      <c r="F920" s="135">
        <v>120</v>
      </c>
      <c r="G920" s="134"/>
      <c r="H920" s="247">
        <v>1895.1</v>
      </c>
    </row>
    <row r="921" spans="1:8" ht="33" customHeight="1">
      <c r="A921" s="136" t="s">
        <v>172</v>
      </c>
      <c r="B921" s="134" t="s">
        <v>786</v>
      </c>
      <c r="C921" s="135">
        <v>4</v>
      </c>
      <c r="D921" s="134" t="s">
        <v>298</v>
      </c>
      <c r="E921" s="134" t="s">
        <v>790</v>
      </c>
      <c r="F921" s="135">
        <v>120</v>
      </c>
      <c r="G921" s="134" t="s">
        <v>173</v>
      </c>
      <c r="H921" s="247">
        <v>1895.1</v>
      </c>
    </row>
    <row r="922" spans="1:8" ht="24" customHeight="1">
      <c r="A922" s="125" t="s">
        <v>820</v>
      </c>
      <c r="B922" s="146" t="s">
        <v>821</v>
      </c>
      <c r="C922" s="147">
        <v>0</v>
      </c>
      <c r="D922" s="146" t="s">
        <v>300</v>
      </c>
      <c r="E922" s="146" t="s">
        <v>301</v>
      </c>
      <c r="F922" s="147"/>
      <c r="G922" s="146"/>
      <c r="H922" s="246">
        <v>220194.00000000003</v>
      </c>
    </row>
    <row r="923" spans="1:8" s="173" customFormat="1" ht="17.25" customHeight="1">
      <c r="A923" s="270" t="s">
        <v>788</v>
      </c>
      <c r="B923" s="119" t="s">
        <v>821</v>
      </c>
      <c r="C923" s="119" t="s">
        <v>634</v>
      </c>
      <c r="D923" s="119" t="s">
        <v>300</v>
      </c>
      <c r="E923" s="119" t="s">
        <v>301</v>
      </c>
      <c r="F923" s="119"/>
      <c r="G923" s="118"/>
      <c r="H923" s="242">
        <v>220194.00000000003</v>
      </c>
    </row>
    <row r="924" spans="1:8" s="173" customFormat="1" ht="17.25" customHeight="1">
      <c r="A924" s="174" t="s">
        <v>788</v>
      </c>
      <c r="B924" s="146" t="s">
        <v>822</v>
      </c>
      <c r="C924" s="147" t="s">
        <v>634</v>
      </c>
      <c r="D924" s="146" t="s">
        <v>298</v>
      </c>
      <c r="E924" s="146" t="s">
        <v>301</v>
      </c>
      <c r="F924" s="147"/>
      <c r="G924" s="146"/>
      <c r="H924" s="246">
        <v>220194.00000000003</v>
      </c>
    </row>
    <row r="925" spans="1:8" ht="21.75" customHeight="1">
      <c r="A925" s="68" t="s">
        <v>384</v>
      </c>
      <c r="B925" s="134" t="s">
        <v>821</v>
      </c>
      <c r="C925" s="135">
        <v>9</v>
      </c>
      <c r="D925" s="134" t="s">
        <v>298</v>
      </c>
      <c r="E925" s="134" t="s">
        <v>385</v>
      </c>
      <c r="F925" s="135"/>
      <c r="G925" s="134"/>
      <c r="H925" s="247">
        <v>52924.9</v>
      </c>
    </row>
    <row r="926" spans="1:8" ht="17.25" customHeight="1">
      <c r="A926" s="126" t="s">
        <v>386</v>
      </c>
      <c r="B926" s="134" t="s">
        <v>821</v>
      </c>
      <c r="C926" s="135">
        <v>9</v>
      </c>
      <c r="D926" s="134" t="s">
        <v>298</v>
      </c>
      <c r="E926" s="134" t="s">
        <v>385</v>
      </c>
      <c r="F926" s="135">
        <v>110</v>
      </c>
      <c r="G926" s="134"/>
      <c r="H926" s="247">
        <v>43484.9</v>
      </c>
    </row>
    <row r="927" spans="1:8" ht="17.25" customHeight="1">
      <c r="A927" s="139" t="s">
        <v>176</v>
      </c>
      <c r="B927" s="134" t="s">
        <v>821</v>
      </c>
      <c r="C927" s="135">
        <v>9</v>
      </c>
      <c r="D927" s="134" t="s">
        <v>298</v>
      </c>
      <c r="E927" s="134" t="s">
        <v>385</v>
      </c>
      <c r="F927" s="135">
        <v>110</v>
      </c>
      <c r="G927" s="134" t="s">
        <v>177</v>
      </c>
      <c r="H927" s="247">
        <v>26893.9</v>
      </c>
    </row>
    <row r="928" spans="1:8" ht="17.25" customHeight="1">
      <c r="A928" s="139" t="s">
        <v>220</v>
      </c>
      <c r="B928" s="134" t="s">
        <v>821</v>
      </c>
      <c r="C928" s="135">
        <v>9</v>
      </c>
      <c r="D928" s="134" t="s">
        <v>298</v>
      </c>
      <c r="E928" s="134" t="s">
        <v>385</v>
      </c>
      <c r="F928" s="135">
        <v>110</v>
      </c>
      <c r="G928" s="134" t="s">
        <v>221</v>
      </c>
      <c r="H928" s="247">
        <v>16591</v>
      </c>
    </row>
    <row r="929" spans="1:8" ht="26.25" customHeight="1">
      <c r="A929" s="139" t="s">
        <v>311</v>
      </c>
      <c r="B929" s="134" t="s">
        <v>821</v>
      </c>
      <c r="C929" s="135">
        <v>9</v>
      </c>
      <c r="D929" s="134" t="s">
        <v>298</v>
      </c>
      <c r="E929" s="134" t="s">
        <v>385</v>
      </c>
      <c r="F929" s="135">
        <v>240</v>
      </c>
      <c r="G929" s="134"/>
      <c r="H929" s="247">
        <v>9274.9</v>
      </c>
    </row>
    <row r="930" spans="1:8" ht="17.25" customHeight="1">
      <c r="A930" s="139" t="s">
        <v>176</v>
      </c>
      <c r="B930" s="134" t="s">
        <v>821</v>
      </c>
      <c r="C930" s="135">
        <v>9</v>
      </c>
      <c r="D930" s="134" t="s">
        <v>298</v>
      </c>
      <c r="E930" s="134" t="s">
        <v>385</v>
      </c>
      <c r="F930" s="135">
        <v>240</v>
      </c>
      <c r="G930" s="134" t="s">
        <v>177</v>
      </c>
      <c r="H930" s="247">
        <v>9017.9</v>
      </c>
    </row>
    <row r="931" spans="1:8" ht="17.25" customHeight="1">
      <c r="A931" s="139" t="s">
        <v>220</v>
      </c>
      <c r="B931" s="134" t="s">
        <v>821</v>
      </c>
      <c r="C931" s="135">
        <v>9</v>
      </c>
      <c r="D931" s="134" t="s">
        <v>298</v>
      </c>
      <c r="E931" s="134" t="s">
        <v>385</v>
      </c>
      <c r="F931" s="135">
        <v>240</v>
      </c>
      <c r="G931" s="134" t="s">
        <v>221</v>
      </c>
      <c r="H931" s="247">
        <v>257</v>
      </c>
    </row>
    <row r="932" spans="1:8" ht="17.25" customHeight="1">
      <c r="A932" s="136" t="s">
        <v>387</v>
      </c>
      <c r="B932" s="134" t="s">
        <v>821</v>
      </c>
      <c r="C932" s="135">
        <v>9</v>
      </c>
      <c r="D932" s="134" t="s">
        <v>298</v>
      </c>
      <c r="E932" s="134" t="s">
        <v>385</v>
      </c>
      <c r="F932" s="135">
        <v>850</v>
      </c>
      <c r="G932" s="134"/>
      <c r="H932" s="247">
        <v>165.1</v>
      </c>
    </row>
    <row r="933" spans="1:8" ht="17.25" customHeight="1">
      <c r="A933" s="139" t="s">
        <v>176</v>
      </c>
      <c r="B933" s="134" t="s">
        <v>821</v>
      </c>
      <c r="C933" s="135">
        <v>9</v>
      </c>
      <c r="D933" s="134" t="s">
        <v>298</v>
      </c>
      <c r="E933" s="134" t="s">
        <v>385</v>
      </c>
      <c r="F933" s="135">
        <v>850</v>
      </c>
      <c r="G933" s="134" t="s">
        <v>177</v>
      </c>
      <c r="H933" s="247">
        <v>163.1</v>
      </c>
    </row>
    <row r="934" spans="1:8" ht="17.25" customHeight="1">
      <c r="A934" s="139" t="s">
        <v>220</v>
      </c>
      <c r="B934" s="134" t="s">
        <v>821</v>
      </c>
      <c r="C934" s="135">
        <v>9</v>
      </c>
      <c r="D934" s="134" t="s">
        <v>298</v>
      </c>
      <c r="E934" s="134" t="s">
        <v>385</v>
      </c>
      <c r="F934" s="135">
        <v>850</v>
      </c>
      <c r="G934" s="134" t="s">
        <v>221</v>
      </c>
      <c r="H934" s="247">
        <v>2</v>
      </c>
    </row>
    <row r="935" spans="1:8" ht="21" customHeight="1">
      <c r="A935" s="136" t="s">
        <v>467</v>
      </c>
      <c r="B935" s="134" t="s">
        <v>821</v>
      </c>
      <c r="C935" s="134" t="s">
        <v>634</v>
      </c>
      <c r="D935" s="121" t="s">
        <v>298</v>
      </c>
      <c r="E935" s="134" t="s">
        <v>410</v>
      </c>
      <c r="F935" s="121"/>
      <c r="G935" s="134"/>
      <c r="H935" s="247">
        <v>87.3</v>
      </c>
    </row>
    <row r="936" spans="1:8" ht="19.5" customHeight="1">
      <c r="A936" s="68" t="s">
        <v>396</v>
      </c>
      <c r="B936" s="134" t="s">
        <v>821</v>
      </c>
      <c r="C936" s="134" t="s">
        <v>634</v>
      </c>
      <c r="D936" s="121" t="s">
        <v>298</v>
      </c>
      <c r="E936" s="134" t="s">
        <v>410</v>
      </c>
      <c r="F936" s="121" t="s">
        <v>397</v>
      </c>
      <c r="G936" s="134"/>
      <c r="H936" s="247">
        <v>87.3</v>
      </c>
    </row>
    <row r="937" spans="1:8" ht="18" customHeight="1">
      <c r="A937" s="68" t="s">
        <v>212</v>
      </c>
      <c r="B937" s="134" t="s">
        <v>821</v>
      </c>
      <c r="C937" s="134" t="s">
        <v>634</v>
      </c>
      <c r="D937" s="121" t="s">
        <v>298</v>
      </c>
      <c r="E937" s="134" t="s">
        <v>410</v>
      </c>
      <c r="F937" s="121" t="s">
        <v>397</v>
      </c>
      <c r="G937" s="134" t="s">
        <v>213</v>
      </c>
      <c r="H937" s="247">
        <v>87.3</v>
      </c>
    </row>
    <row r="938" spans="1:8" ht="21.75" customHeight="1" hidden="1">
      <c r="A938" s="141" t="s">
        <v>730</v>
      </c>
      <c r="B938" s="134" t="s">
        <v>821</v>
      </c>
      <c r="C938" s="134" t="s">
        <v>634</v>
      </c>
      <c r="D938" s="121" t="s">
        <v>298</v>
      </c>
      <c r="E938" s="134" t="s">
        <v>731</v>
      </c>
      <c r="F938" s="121"/>
      <c r="G938" s="134"/>
      <c r="H938" s="247">
        <v>0</v>
      </c>
    </row>
    <row r="939" spans="1:8" ht="35.25" customHeight="1" hidden="1">
      <c r="A939" s="68" t="s">
        <v>396</v>
      </c>
      <c r="B939" s="134" t="s">
        <v>821</v>
      </c>
      <c r="C939" s="134" t="s">
        <v>634</v>
      </c>
      <c r="D939" s="121" t="s">
        <v>298</v>
      </c>
      <c r="E939" s="134" t="s">
        <v>731</v>
      </c>
      <c r="F939" s="121" t="s">
        <v>397</v>
      </c>
      <c r="G939" s="134"/>
      <c r="H939" s="247">
        <v>0</v>
      </c>
    </row>
    <row r="940" spans="1:8" ht="31.5" customHeight="1" hidden="1">
      <c r="A940" s="68" t="s">
        <v>212</v>
      </c>
      <c r="B940" s="134" t="s">
        <v>821</v>
      </c>
      <c r="C940" s="134" t="s">
        <v>634</v>
      </c>
      <c r="D940" s="121" t="s">
        <v>298</v>
      </c>
      <c r="E940" s="134" t="s">
        <v>731</v>
      </c>
      <c r="F940" s="121" t="s">
        <v>397</v>
      </c>
      <c r="G940" s="134" t="s">
        <v>213</v>
      </c>
      <c r="H940" s="247">
        <v>0</v>
      </c>
    </row>
    <row r="941" spans="1:8" ht="57" customHeight="1" hidden="1">
      <c r="A941" s="157" t="s">
        <v>823</v>
      </c>
      <c r="B941" s="121" t="s">
        <v>821</v>
      </c>
      <c r="C941" s="121" t="s">
        <v>634</v>
      </c>
      <c r="D941" s="121" t="s">
        <v>298</v>
      </c>
      <c r="E941" s="121" t="s">
        <v>824</v>
      </c>
      <c r="F941" s="121"/>
      <c r="G941" s="121"/>
      <c r="H941" s="247">
        <v>3000</v>
      </c>
    </row>
    <row r="942" spans="1:8" ht="27" customHeight="1">
      <c r="A942" s="127" t="s">
        <v>540</v>
      </c>
      <c r="B942" s="121" t="s">
        <v>821</v>
      </c>
      <c r="C942" s="121" t="s">
        <v>634</v>
      </c>
      <c r="D942" s="121" t="s">
        <v>298</v>
      </c>
      <c r="E942" s="121" t="s">
        <v>824</v>
      </c>
      <c r="F942" s="121" t="s">
        <v>541</v>
      </c>
      <c r="G942" s="121"/>
      <c r="H942" s="247">
        <v>3000</v>
      </c>
    </row>
    <row r="943" spans="1:8" ht="17.25" customHeight="1">
      <c r="A943" s="136" t="s">
        <v>186</v>
      </c>
      <c r="B943" s="121" t="s">
        <v>821</v>
      </c>
      <c r="C943" s="121" t="s">
        <v>634</v>
      </c>
      <c r="D943" s="121" t="s">
        <v>298</v>
      </c>
      <c r="E943" s="121" t="s">
        <v>824</v>
      </c>
      <c r="F943" s="121" t="s">
        <v>541</v>
      </c>
      <c r="G943" s="134" t="s">
        <v>187</v>
      </c>
      <c r="H943" s="247">
        <v>3000</v>
      </c>
    </row>
    <row r="944" spans="1:8" ht="31.5" customHeight="1">
      <c r="A944" s="136" t="s">
        <v>1389</v>
      </c>
      <c r="B944" s="134" t="s">
        <v>821</v>
      </c>
      <c r="C944" s="134" t="s">
        <v>634</v>
      </c>
      <c r="D944" s="134" t="s">
        <v>298</v>
      </c>
      <c r="E944" s="134" t="s">
        <v>1387</v>
      </c>
      <c r="F944" s="135"/>
      <c r="G944" s="134"/>
      <c r="H944" s="247">
        <v>50</v>
      </c>
    </row>
    <row r="945" spans="1:8" ht="17.25" customHeight="1">
      <c r="A945" s="207" t="s">
        <v>1388</v>
      </c>
      <c r="B945" s="134" t="s">
        <v>821</v>
      </c>
      <c r="C945" s="134" t="s">
        <v>634</v>
      </c>
      <c r="D945" s="134" t="s">
        <v>298</v>
      </c>
      <c r="E945" s="134" t="s">
        <v>1387</v>
      </c>
      <c r="F945" s="135">
        <v>450</v>
      </c>
      <c r="G945" s="134"/>
      <c r="H945" s="247">
        <v>50</v>
      </c>
    </row>
    <row r="946" spans="1:8" ht="17.25" customHeight="1">
      <c r="A946" s="139" t="s">
        <v>176</v>
      </c>
      <c r="B946" s="134" t="s">
        <v>821</v>
      </c>
      <c r="C946" s="134" t="s">
        <v>634</v>
      </c>
      <c r="D946" s="134" t="s">
        <v>298</v>
      </c>
      <c r="E946" s="134" t="s">
        <v>1387</v>
      </c>
      <c r="F946" s="135">
        <v>450</v>
      </c>
      <c r="G946" s="134" t="s">
        <v>177</v>
      </c>
      <c r="H946" s="247">
        <v>50</v>
      </c>
    </row>
    <row r="947" spans="1:8" ht="21.75" customHeight="1" hidden="1">
      <c r="A947" s="133" t="s">
        <v>725</v>
      </c>
      <c r="B947" s="134" t="s">
        <v>821</v>
      </c>
      <c r="C947" s="134" t="s">
        <v>634</v>
      </c>
      <c r="D947" s="121" t="s">
        <v>298</v>
      </c>
      <c r="E947" s="134" t="s">
        <v>726</v>
      </c>
      <c r="F947" s="121"/>
      <c r="G947" s="134"/>
      <c r="H947" s="247">
        <v>0</v>
      </c>
    </row>
    <row r="948" spans="1:8" ht="24" customHeight="1" hidden="1">
      <c r="A948" s="141" t="s">
        <v>396</v>
      </c>
      <c r="B948" s="134" t="s">
        <v>821</v>
      </c>
      <c r="C948" s="134" t="s">
        <v>634</v>
      </c>
      <c r="D948" s="121" t="s">
        <v>298</v>
      </c>
      <c r="E948" s="134" t="s">
        <v>726</v>
      </c>
      <c r="F948" s="121" t="s">
        <v>397</v>
      </c>
      <c r="G948" s="134"/>
      <c r="H948" s="247">
        <v>0</v>
      </c>
    </row>
    <row r="949" spans="1:8" ht="21" customHeight="1" hidden="1">
      <c r="A949" s="68" t="s">
        <v>212</v>
      </c>
      <c r="B949" s="134" t="s">
        <v>821</v>
      </c>
      <c r="C949" s="134" t="s">
        <v>634</v>
      </c>
      <c r="D949" s="121" t="s">
        <v>298</v>
      </c>
      <c r="E949" s="134" t="s">
        <v>726</v>
      </c>
      <c r="F949" s="121" t="s">
        <v>397</v>
      </c>
      <c r="G949" s="134" t="s">
        <v>221</v>
      </c>
      <c r="H949" s="247">
        <v>0</v>
      </c>
    </row>
    <row r="950" spans="1:8" ht="17.25" customHeight="1">
      <c r="A950" s="139" t="s">
        <v>825</v>
      </c>
      <c r="B950" s="134" t="s">
        <v>821</v>
      </c>
      <c r="C950" s="135">
        <v>9</v>
      </c>
      <c r="D950" s="134" t="s">
        <v>298</v>
      </c>
      <c r="E950" s="134" t="s">
        <v>826</v>
      </c>
      <c r="F950" s="135"/>
      <c r="G950" s="134"/>
      <c r="H950" s="247">
        <v>44139.8</v>
      </c>
    </row>
    <row r="951" spans="1:8" ht="17.25" customHeight="1">
      <c r="A951" s="139" t="s">
        <v>827</v>
      </c>
      <c r="B951" s="134" t="s">
        <v>821</v>
      </c>
      <c r="C951" s="135">
        <v>9</v>
      </c>
      <c r="D951" s="134" t="s">
        <v>298</v>
      </c>
      <c r="E951" s="134" t="s">
        <v>826</v>
      </c>
      <c r="F951" s="135">
        <v>870</v>
      </c>
      <c r="G951" s="134"/>
      <c r="H951" s="247">
        <v>44139.8</v>
      </c>
    </row>
    <row r="952" spans="1:8" ht="17.25" customHeight="1">
      <c r="A952" s="139" t="s">
        <v>828</v>
      </c>
      <c r="B952" s="134" t="s">
        <v>821</v>
      </c>
      <c r="C952" s="135">
        <v>9</v>
      </c>
      <c r="D952" s="134" t="s">
        <v>298</v>
      </c>
      <c r="E952" s="134" t="s">
        <v>826</v>
      </c>
      <c r="F952" s="135">
        <v>870</v>
      </c>
      <c r="G952" s="134" t="s">
        <v>175</v>
      </c>
      <c r="H952" s="247">
        <v>44139.8</v>
      </c>
    </row>
    <row r="953" spans="1:8" ht="31.5" customHeight="1">
      <c r="A953" s="139" t="s">
        <v>829</v>
      </c>
      <c r="B953" s="134" t="s">
        <v>821</v>
      </c>
      <c r="C953" s="135">
        <v>9</v>
      </c>
      <c r="D953" s="134" t="s">
        <v>298</v>
      </c>
      <c r="E953" s="134" t="s">
        <v>830</v>
      </c>
      <c r="F953" s="135"/>
      <c r="G953" s="134"/>
      <c r="H953" s="247">
        <v>544.5</v>
      </c>
    </row>
    <row r="954" spans="1:8" ht="27" customHeight="1">
      <c r="A954" s="139" t="s">
        <v>311</v>
      </c>
      <c r="B954" s="134" t="s">
        <v>821</v>
      </c>
      <c r="C954" s="135">
        <v>9</v>
      </c>
      <c r="D954" s="134" t="s">
        <v>298</v>
      </c>
      <c r="E954" s="134" t="s">
        <v>830</v>
      </c>
      <c r="F954" s="135">
        <v>240</v>
      </c>
      <c r="G954" s="134"/>
      <c r="H954" s="247">
        <v>544.5</v>
      </c>
    </row>
    <row r="955" spans="1:8" ht="17.25" customHeight="1">
      <c r="A955" s="139" t="s">
        <v>176</v>
      </c>
      <c r="B955" s="134" t="s">
        <v>821</v>
      </c>
      <c r="C955" s="135">
        <v>9</v>
      </c>
      <c r="D955" s="134" t="s">
        <v>298</v>
      </c>
      <c r="E955" s="134" t="s">
        <v>830</v>
      </c>
      <c r="F955" s="135">
        <v>240</v>
      </c>
      <c r="G955" s="134" t="s">
        <v>177</v>
      </c>
      <c r="H955" s="247">
        <v>544.5</v>
      </c>
    </row>
    <row r="956" spans="1:8" ht="17.25" customHeight="1">
      <c r="A956" s="139" t="s">
        <v>831</v>
      </c>
      <c r="B956" s="134" t="s">
        <v>821</v>
      </c>
      <c r="C956" s="135">
        <v>9</v>
      </c>
      <c r="D956" s="134" t="s">
        <v>298</v>
      </c>
      <c r="E956" s="134" t="s">
        <v>832</v>
      </c>
      <c r="F956" s="135"/>
      <c r="G956" s="134"/>
      <c r="H956" s="247">
        <v>540.2</v>
      </c>
    </row>
    <row r="957" spans="1:8" ht="30" customHeight="1">
      <c r="A957" s="139" t="s">
        <v>311</v>
      </c>
      <c r="B957" s="134" t="s">
        <v>821</v>
      </c>
      <c r="C957" s="135">
        <v>9</v>
      </c>
      <c r="D957" s="134" t="s">
        <v>298</v>
      </c>
      <c r="E957" s="134" t="s">
        <v>832</v>
      </c>
      <c r="F957" s="135">
        <v>240</v>
      </c>
      <c r="G957" s="134"/>
      <c r="H957" s="247">
        <v>300</v>
      </c>
    </row>
    <row r="958" spans="1:8" ht="17.25" customHeight="1">
      <c r="A958" s="139" t="s">
        <v>176</v>
      </c>
      <c r="B958" s="134" t="s">
        <v>821</v>
      </c>
      <c r="C958" s="135">
        <v>9</v>
      </c>
      <c r="D958" s="134" t="s">
        <v>298</v>
      </c>
      <c r="E958" s="134" t="s">
        <v>832</v>
      </c>
      <c r="F958" s="135">
        <v>240</v>
      </c>
      <c r="G958" s="134" t="s">
        <v>177</v>
      </c>
      <c r="H958" s="247">
        <v>300</v>
      </c>
    </row>
    <row r="959" spans="1:8" ht="17.25" customHeight="1">
      <c r="A959" s="207" t="s">
        <v>387</v>
      </c>
      <c r="B959" s="134" t="s">
        <v>821</v>
      </c>
      <c r="C959" s="135">
        <v>9</v>
      </c>
      <c r="D959" s="134" t="s">
        <v>298</v>
      </c>
      <c r="E959" s="134" t="s">
        <v>832</v>
      </c>
      <c r="F959" s="135">
        <v>850</v>
      </c>
      <c r="G959" s="134"/>
      <c r="H959" s="247">
        <v>240.2</v>
      </c>
    </row>
    <row r="960" spans="1:8" ht="17.25" customHeight="1">
      <c r="A960" s="139" t="s">
        <v>176</v>
      </c>
      <c r="B960" s="134" t="s">
        <v>821</v>
      </c>
      <c r="C960" s="135">
        <v>9</v>
      </c>
      <c r="D960" s="134" t="s">
        <v>298</v>
      </c>
      <c r="E960" s="134" t="s">
        <v>832</v>
      </c>
      <c r="F960" s="135">
        <v>850</v>
      </c>
      <c r="G960" s="134" t="s">
        <v>177</v>
      </c>
      <c r="H960" s="247">
        <v>240.2</v>
      </c>
    </row>
    <row r="961" spans="1:8" ht="17.25" customHeight="1">
      <c r="A961" s="139" t="s">
        <v>833</v>
      </c>
      <c r="B961" s="134" t="s">
        <v>821</v>
      </c>
      <c r="C961" s="135">
        <v>9</v>
      </c>
      <c r="D961" s="134" t="s">
        <v>298</v>
      </c>
      <c r="E961" s="134" t="s">
        <v>834</v>
      </c>
      <c r="F961" s="135"/>
      <c r="G961" s="134"/>
      <c r="H961" s="247">
        <v>200</v>
      </c>
    </row>
    <row r="962" spans="1:8" ht="17.25" customHeight="1">
      <c r="A962" s="136" t="s">
        <v>387</v>
      </c>
      <c r="B962" s="134" t="s">
        <v>821</v>
      </c>
      <c r="C962" s="135">
        <v>9</v>
      </c>
      <c r="D962" s="134" t="s">
        <v>298</v>
      </c>
      <c r="E962" s="134" t="s">
        <v>834</v>
      </c>
      <c r="F962" s="135">
        <v>850</v>
      </c>
      <c r="G962" s="134"/>
      <c r="H962" s="247">
        <v>200</v>
      </c>
    </row>
    <row r="963" spans="1:8" ht="17.25" customHeight="1">
      <c r="A963" s="139" t="s">
        <v>176</v>
      </c>
      <c r="B963" s="134" t="s">
        <v>821</v>
      </c>
      <c r="C963" s="135">
        <v>9</v>
      </c>
      <c r="D963" s="134" t="s">
        <v>298</v>
      </c>
      <c r="E963" s="134" t="s">
        <v>834</v>
      </c>
      <c r="F963" s="135">
        <v>850</v>
      </c>
      <c r="G963" s="134" t="s">
        <v>177</v>
      </c>
      <c r="H963" s="247">
        <v>200</v>
      </c>
    </row>
    <row r="964" spans="1:8" ht="17.25" customHeight="1">
      <c r="A964" s="139" t="s">
        <v>835</v>
      </c>
      <c r="B964" s="134" t="s">
        <v>821</v>
      </c>
      <c r="C964" s="135">
        <v>9</v>
      </c>
      <c r="D964" s="134" t="s">
        <v>298</v>
      </c>
      <c r="E964" s="134" t="s">
        <v>836</v>
      </c>
      <c r="F964" s="135"/>
      <c r="G964" s="134"/>
      <c r="H964" s="247">
        <v>1459.5</v>
      </c>
    </row>
    <row r="965" spans="1:8" ht="31.5" customHeight="1">
      <c r="A965" s="139" t="s">
        <v>311</v>
      </c>
      <c r="B965" s="134" t="s">
        <v>821</v>
      </c>
      <c r="C965" s="135">
        <v>9</v>
      </c>
      <c r="D965" s="134" t="s">
        <v>298</v>
      </c>
      <c r="E965" s="134" t="s">
        <v>836</v>
      </c>
      <c r="F965" s="135">
        <v>240</v>
      </c>
      <c r="G965" s="134"/>
      <c r="H965" s="247">
        <v>1369.5</v>
      </c>
    </row>
    <row r="966" spans="1:8" ht="17.25" customHeight="1">
      <c r="A966" s="139" t="s">
        <v>176</v>
      </c>
      <c r="B966" s="134" t="s">
        <v>821</v>
      </c>
      <c r="C966" s="135">
        <v>9</v>
      </c>
      <c r="D966" s="134" t="s">
        <v>298</v>
      </c>
      <c r="E966" s="134" t="s">
        <v>836</v>
      </c>
      <c r="F966" s="135">
        <v>240</v>
      </c>
      <c r="G966" s="134" t="s">
        <v>177</v>
      </c>
      <c r="H966" s="247">
        <v>1369.5</v>
      </c>
    </row>
    <row r="967" spans="1:8" ht="17.25" customHeight="1">
      <c r="A967" s="207" t="s">
        <v>550</v>
      </c>
      <c r="B967" s="134" t="s">
        <v>821</v>
      </c>
      <c r="C967" s="135">
        <v>9</v>
      </c>
      <c r="D967" s="134" t="s">
        <v>298</v>
      </c>
      <c r="E967" s="134" t="s">
        <v>836</v>
      </c>
      <c r="F967" s="135">
        <v>350</v>
      </c>
      <c r="G967" s="134"/>
      <c r="H967" s="247">
        <v>90</v>
      </c>
    </row>
    <row r="968" spans="1:8" ht="17.25" customHeight="1">
      <c r="A968" s="139" t="s">
        <v>176</v>
      </c>
      <c r="B968" s="134" t="s">
        <v>821</v>
      </c>
      <c r="C968" s="135">
        <v>9</v>
      </c>
      <c r="D968" s="134" t="s">
        <v>298</v>
      </c>
      <c r="E968" s="134" t="s">
        <v>836</v>
      </c>
      <c r="F968" s="135">
        <v>350</v>
      </c>
      <c r="G968" s="134" t="s">
        <v>177</v>
      </c>
      <c r="H968" s="247">
        <v>90</v>
      </c>
    </row>
    <row r="969" spans="1:8" ht="24.75" customHeight="1" hidden="1">
      <c r="A969" s="139" t="s">
        <v>837</v>
      </c>
      <c r="B969" s="134" t="s">
        <v>821</v>
      </c>
      <c r="C969" s="135">
        <v>9</v>
      </c>
      <c r="D969" s="134" t="s">
        <v>298</v>
      </c>
      <c r="E969" s="134" t="s">
        <v>377</v>
      </c>
      <c r="F969" s="135"/>
      <c r="G969" s="134"/>
      <c r="H969" s="247">
        <v>0</v>
      </c>
    </row>
    <row r="970" spans="1:8" ht="27" customHeight="1" hidden="1">
      <c r="A970" s="139" t="s">
        <v>378</v>
      </c>
      <c r="B970" s="134" t="s">
        <v>821</v>
      </c>
      <c r="C970" s="135">
        <v>9</v>
      </c>
      <c r="D970" s="134" t="s">
        <v>298</v>
      </c>
      <c r="E970" s="134" t="s">
        <v>377</v>
      </c>
      <c r="F970" s="135">
        <v>730</v>
      </c>
      <c r="G970" s="134"/>
      <c r="H970" s="247">
        <v>0</v>
      </c>
    </row>
    <row r="971" spans="1:8" ht="27" customHeight="1" hidden="1">
      <c r="A971" s="139" t="s">
        <v>379</v>
      </c>
      <c r="B971" s="134" t="s">
        <v>821</v>
      </c>
      <c r="C971" s="135">
        <v>9</v>
      </c>
      <c r="D971" s="134" t="s">
        <v>298</v>
      </c>
      <c r="E971" s="134" t="s">
        <v>377</v>
      </c>
      <c r="F971" s="135">
        <v>730</v>
      </c>
      <c r="G971" s="134" t="s">
        <v>247</v>
      </c>
      <c r="H971" s="248"/>
    </row>
    <row r="972" spans="1:8" ht="21.75" customHeight="1" hidden="1">
      <c r="A972" s="139" t="s">
        <v>641</v>
      </c>
      <c r="B972" s="134" t="s">
        <v>821</v>
      </c>
      <c r="C972" s="135">
        <v>9</v>
      </c>
      <c r="D972" s="134" t="s">
        <v>298</v>
      </c>
      <c r="E972" s="134" t="s">
        <v>642</v>
      </c>
      <c r="F972" s="135"/>
      <c r="G972" s="134"/>
      <c r="H972" s="247">
        <v>0</v>
      </c>
    </row>
    <row r="973" spans="1:8" ht="34.5" customHeight="1" hidden="1">
      <c r="A973" s="139" t="s">
        <v>396</v>
      </c>
      <c r="B973" s="134" t="s">
        <v>821</v>
      </c>
      <c r="C973" s="135">
        <v>9</v>
      </c>
      <c r="D973" s="134" t="s">
        <v>298</v>
      </c>
      <c r="E973" s="134" t="s">
        <v>642</v>
      </c>
      <c r="F973" s="135">
        <v>610</v>
      </c>
      <c r="G973" s="134"/>
      <c r="H973" s="247">
        <v>0</v>
      </c>
    </row>
    <row r="974" spans="1:8" ht="28.5" customHeight="1" hidden="1">
      <c r="A974" s="68" t="s">
        <v>212</v>
      </c>
      <c r="B974" s="134" t="s">
        <v>821</v>
      </c>
      <c r="C974" s="135">
        <v>9</v>
      </c>
      <c r="D974" s="134" t="s">
        <v>298</v>
      </c>
      <c r="E974" s="134" t="s">
        <v>642</v>
      </c>
      <c r="F974" s="135">
        <v>610</v>
      </c>
      <c r="G974" s="134" t="s">
        <v>213</v>
      </c>
      <c r="H974" s="247">
        <v>0</v>
      </c>
    </row>
    <row r="975" spans="1:8" ht="45" customHeight="1">
      <c r="A975" s="68" t="s">
        <v>838</v>
      </c>
      <c r="B975" s="134" t="s">
        <v>821</v>
      </c>
      <c r="C975" s="135">
        <v>9</v>
      </c>
      <c r="D975" s="134" t="s">
        <v>298</v>
      </c>
      <c r="E975" s="134" t="s">
        <v>839</v>
      </c>
      <c r="F975" s="135"/>
      <c r="G975" s="134"/>
      <c r="H975" s="247">
        <v>2025.4</v>
      </c>
    </row>
    <row r="976" spans="1:8" ht="34.5" customHeight="1">
      <c r="A976" s="68" t="s">
        <v>311</v>
      </c>
      <c r="B976" s="134" t="s">
        <v>821</v>
      </c>
      <c r="C976" s="135">
        <v>9</v>
      </c>
      <c r="D976" s="134" t="s">
        <v>298</v>
      </c>
      <c r="E976" s="134" t="s">
        <v>839</v>
      </c>
      <c r="F976" s="135">
        <v>240</v>
      </c>
      <c r="G976" s="134"/>
      <c r="H976" s="247">
        <v>2025.4</v>
      </c>
    </row>
    <row r="977" spans="1:8" ht="17.25" customHeight="1">
      <c r="A977" s="68" t="s">
        <v>200</v>
      </c>
      <c r="B977" s="134" t="s">
        <v>821</v>
      </c>
      <c r="C977" s="135">
        <v>9</v>
      </c>
      <c r="D977" s="134" t="s">
        <v>298</v>
      </c>
      <c r="E977" s="134" t="s">
        <v>839</v>
      </c>
      <c r="F977" s="135">
        <v>240</v>
      </c>
      <c r="G977" s="134" t="s">
        <v>201</v>
      </c>
      <c r="H977" s="247">
        <v>2025.4</v>
      </c>
    </row>
    <row r="978" spans="1:8" ht="33" customHeight="1">
      <c r="A978" s="68" t="s">
        <v>840</v>
      </c>
      <c r="B978" s="134" t="s">
        <v>821</v>
      </c>
      <c r="C978" s="135">
        <v>9</v>
      </c>
      <c r="D978" s="134" t="s">
        <v>298</v>
      </c>
      <c r="E978" s="134" t="s">
        <v>841</v>
      </c>
      <c r="F978" s="135"/>
      <c r="G978" s="134"/>
      <c r="H978" s="247">
        <v>1495.5</v>
      </c>
    </row>
    <row r="979" spans="1:8" ht="28.5" customHeight="1">
      <c r="A979" s="68" t="s">
        <v>311</v>
      </c>
      <c r="B979" s="134" t="s">
        <v>821</v>
      </c>
      <c r="C979" s="135">
        <v>9</v>
      </c>
      <c r="D979" s="134" t="s">
        <v>298</v>
      </c>
      <c r="E979" s="134" t="s">
        <v>841</v>
      </c>
      <c r="F979" s="135">
        <v>240</v>
      </c>
      <c r="G979" s="134"/>
      <c r="H979" s="247">
        <v>1495.5</v>
      </c>
    </row>
    <row r="980" spans="1:8" ht="17.25" customHeight="1">
      <c r="A980" s="68" t="s">
        <v>192</v>
      </c>
      <c r="B980" s="134" t="s">
        <v>821</v>
      </c>
      <c r="C980" s="135">
        <v>9</v>
      </c>
      <c r="D980" s="134" t="s">
        <v>298</v>
      </c>
      <c r="E980" s="134" t="s">
        <v>841</v>
      </c>
      <c r="F980" s="135">
        <v>240</v>
      </c>
      <c r="G980" s="134" t="s">
        <v>193</v>
      </c>
      <c r="H980" s="247">
        <v>1495.5</v>
      </c>
    </row>
    <row r="981" spans="1:8" ht="30.75" customHeight="1">
      <c r="A981" s="131" t="s">
        <v>842</v>
      </c>
      <c r="B981" s="134" t="s">
        <v>821</v>
      </c>
      <c r="C981" s="135">
        <v>9</v>
      </c>
      <c r="D981" s="134" t="s">
        <v>298</v>
      </c>
      <c r="E981" s="134" t="s">
        <v>843</v>
      </c>
      <c r="F981" s="135"/>
      <c r="G981" s="134"/>
      <c r="H981" s="247">
        <v>155</v>
      </c>
    </row>
    <row r="982" spans="1:8" ht="33.75" customHeight="1">
      <c r="A982" s="136" t="s">
        <v>311</v>
      </c>
      <c r="B982" s="134" t="s">
        <v>821</v>
      </c>
      <c r="C982" s="135">
        <v>9</v>
      </c>
      <c r="D982" s="134" t="s">
        <v>298</v>
      </c>
      <c r="E982" s="134" t="s">
        <v>843</v>
      </c>
      <c r="F982" s="135">
        <v>240</v>
      </c>
      <c r="G982" s="134"/>
      <c r="H982" s="247">
        <v>100</v>
      </c>
    </row>
    <row r="983" spans="1:8" ht="17.25" customHeight="1">
      <c r="A983" s="68" t="s">
        <v>176</v>
      </c>
      <c r="B983" s="134" t="s">
        <v>821</v>
      </c>
      <c r="C983" s="135">
        <v>9</v>
      </c>
      <c r="D983" s="134" t="s">
        <v>298</v>
      </c>
      <c r="E983" s="134" t="s">
        <v>843</v>
      </c>
      <c r="F983" s="135">
        <v>240</v>
      </c>
      <c r="G983" s="134" t="s">
        <v>177</v>
      </c>
      <c r="H983" s="247">
        <v>100</v>
      </c>
    </row>
    <row r="984" spans="1:8" ht="17.25" customHeight="1">
      <c r="A984" s="131" t="s">
        <v>550</v>
      </c>
      <c r="B984" s="134" t="s">
        <v>821</v>
      </c>
      <c r="C984" s="135">
        <v>9</v>
      </c>
      <c r="D984" s="134" t="s">
        <v>298</v>
      </c>
      <c r="E984" s="134" t="s">
        <v>843</v>
      </c>
      <c r="F984" s="135">
        <v>350</v>
      </c>
      <c r="G984" s="134"/>
      <c r="H984" s="247">
        <v>55</v>
      </c>
    </row>
    <row r="985" spans="1:8" ht="17.25" customHeight="1">
      <c r="A985" s="68" t="s">
        <v>176</v>
      </c>
      <c r="B985" s="134" t="s">
        <v>821</v>
      </c>
      <c r="C985" s="135">
        <v>9</v>
      </c>
      <c r="D985" s="134" t="s">
        <v>298</v>
      </c>
      <c r="E985" s="134" t="s">
        <v>843</v>
      </c>
      <c r="F985" s="135">
        <v>350</v>
      </c>
      <c r="G985" s="134" t="s">
        <v>177</v>
      </c>
      <c r="H985" s="247">
        <v>55</v>
      </c>
    </row>
    <row r="986" spans="1:8" ht="57" customHeight="1">
      <c r="A986" s="132" t="s">
        <v>1010</v>
      </c>
      <c r="B986" s="134" t="s">
        <v>821</v>
      </c>
      <c r="C986" s="135">
        <v>9</v>
      </c>
      <c r="D986" s="134" t="s">
        <v>298</v>
      </c>
      <c r="E986" s="134" t="s">
        <v>844</v>
      </c>
      <c r="F986" s="135"/>
      <c r="G986" s="134"/>
      <c r="H986" s="247">
        <v>922.5</v>
      </c>
    </row>
    <row r="987" spans="1:8" ht="17.25" customHeight="1">
      <c r="A987" s="132" t="s">
        <v>396</v>
      </c>
      <c r="B987" s="134" t="s">
        <v>821</v>
      </c>
      <c r="C987" s="135">
        <v>9</v>
      </c>
      <c r="D987" s="134" t="s">
        <v>298</v>
      </c>
      <c r="E987" s="134" t="s">
        <v>844</v>
      </c>
      <c r="F987" s="135">
        <v>610</v>
      </c>
      <c r="G987" s="134"/>
      <c r="H987" s="247">
        <v>922.5</v>
      </c>
    </row>
    <row r="988" spans="1:8" ht="17.25" customHeight="1">
      <c r="A988" s="68" t="s">
        <v>230</v>
      </c>
      <c r="B988" s="134" t="s">
        <v>821</v>
      </c>
      <c r="C988" s="135">
        <v>9</v>
      </c>
      <c r="D988" s="134" t="s">
        <v>298</v>
      </c>
      <c r="E988" s="134" t="s">
        <v>844</v>
      </c>
      <c r="F988" s="135">
        <v>610</v>
      </c>
      <c r="G988" s="134" t="s">
        <v>231</v>
      </c>
      <c r="H988" s="247">
        <v>922.5</v>
      </c>
    </row>
    <row r="989" spans="1:8" ht="27" customHeight="1" hidden="1">
      <c r="A989" s="131" t="s">
        <v>845</v>
      </c>
      <c r="B989" s="134" t="s">
        <v>821</v>
      </c>
      <c r="C989" s="135">
        <v>9</v>
      </c>
      <c r="D989" s="134" t="s">
        <v>298</v>
      </c>
      <c r="E989" s="134" t="s">
        <v>846</v>
      </c>
      <c r="F989" s="135"/>
      <c r="G989" s="134"/>
      <c r="H989" s="247">
        <v>0</v>
      </c>
    </row>
    <row r="990" spans="1:8" ht="27" customHeight="1" hidden="1">
      <c r="A990" s="131" t="s">
        <v>311</v>
      </c>
      <c r="B990" s="134" t="s">
        <v>821</v>
      </c>
      <c r="C990" s="135">
        <v>9</v>
      </c>
      <c r="D990" s="134" t="s">
        <v>298</v>
      </c>
      <c r="E990" s="134" t="s">
        <v>846</v>
      </c>
      <c r="F990" s="135">
        <v>240</v>
      </c>
      <c r="G990" s="134"/>
      <c r="H990" s="247">
        <v>0</v>
      </c>
    </row>
    <row r="991" spans="1:8" ht="23.25" customHeight="1">
      <c r="A991" s="68" t="s">
        <v>180</v>
      </c>
      <c r="B991" s="134" t="s">
        <v>821</v>
      </c>
      <c r="C991" s="135">
        <v>9</v>
      </c>
      <c r="D991" s="134" t="s">
        <v>298</v>
      </c>
      <c r="E991" s="134" t="s">
        <v>846</v>
      </c>
      <c r="F991" s="135">
        <v>240</v>
      </c>
      <c r="G991" s="134" t="s">
        <v>181</v>
      </c>
      <c r="H991" s="247">
        <v>0</v>
      </c>
    </row>
    <row r="992" spans="1:8" ht="24" customHeight="1">
      <c r="A992" s="139" t="s">
        <v>847</v>
      </c>
      <c r="B992" s="134" t="s">
        <v>821</v>
      </c>
      <c r="C992" s="135">
        <v>9</v>
      </c>
      <c r="D992" s="134" t="s">
        <v>298</v>
      </c>
      <c r="E992" s="134" t="s">
        <v>848</v>
      </c>
      <c r="F992" s="135"/>
      <c r="G992" s="134"/>
      <c r="H992" s="247">
        <v>132</v>
      </c>
    </row>
    <row r="993" spans="1:8" ht="24" customHeight="1">
      <c r="A993" s="139" t="s">
        <v>849</v>
      </c>
      <c r="B993" s="134" t="s">
        <v>821</v>
      </c>
      <c r="C993" s="135">
        <v>9</v>
      </c>
      <c r="D993" s="134" t="s">
        <v>298</v>
      </c>
      <c r="E993" s="134" t="s">
        <v>848</v>
      </c>
      <c r="F993" s="135">
        <v>830</v>
      </c>
      <c r="G993" s="134"/>
      <c r="H993" s="247">
        <v>32</v>
      </c>
    </row>
    <row r="994" spans="1:8" ht="22.5" customHeight="1">
      <c r="A994" s="68" t="s">
        <v>176</v>
      </c>
      <c r="B994" s="134" t="s">
        <v>821</v>
      </c>
      <c r="C994" s="135">
        <v>9</v>
      </c>
      <c r="D994" s="134" t="s">
        <v>298</v>
      </c>
      <c r="E994" s="134" t="s">
        <v>848</v>
      </c>
      <c r="F994" s="135">
        <v>830</v>
      </c>
      <c r="G994" s="134" t="s">
        <v>177</v>
      </c>
      <c r="H994" s="247">
        <v>32</v>
      </c>
    </row>
    <row r="995" spans="1:8" ht="17.25" customHeight="1">
      <c r="A995" s="207" t="s">
        <v>387</v>
      </c>
      <c r="B995" s="134" t="s">
        <v>821</v>
      </c>
      <c r="C995" s="135">
        <v>9</v>
      </c>
      <c r="D995" s="134" t="s">
        <v>298</v>
      </c>
      <c r="E995" s="134" t="s">
        <v>848</v>
      </c>
      <c r="F995" s="135">
        <v>850</v>
      </c>
      <c r="G995" s="134"/>
      <c r="H995" s="247">
        <v>100</v>
      </c>
    </row>
    <row r="996" spans="1:8" ht="18" customHeight="1">
      <c r="A996" s="68" t="s">
        <v>176</v>
      </c>
      <c r="B996" s="134" t="s">
        <v>821</v>
      </c>
      <c r="C996" s="135">
        <v>9</v>
      </c>
      <c r="D996" s="134" t="s">
        <v>298</v>
      </c>
      <c r="E996" s="134" t="s">
        <v>848</v>
      </c>
      <c r="F996" s="135">
        <v>850</v>
      </c>
      <c r="G996" s="134" t="s">
        <v>177</v>
      </c>
      <c r="H996" s="247">
        <v>100</v>
      </c>
    </row>
    <row r="997" spans="1:8" ht="18" customHeight="1" hidden="1">
      <c r="A997" s="68" t="s">
        <v>850</v>
      </c>
      <c r="B997" s="134" t="s">
        <v>821</v>
      </c>
      <c r="C997" s="135">
        <v>9</v>
      </c>
      <c r="D997" s="134" t="s">
        <v>298</v>
      </c>
      <c r="E997" s="134" t="s">
        <v>851</v>
      </c>
      <c r="F997" s="135"/>
      <c r="G997" s="134"/>
      <c r="H997" s="247">
        <v>0</v>
      </c>
    </row>
    <row r="998" spans="1:8" ht="24" customHeight="1" hidden="1">
      <c r="A998" s="68" t="s">
        <v>311</v>
      </c>
      <c r="B998" s="134" t="s">
        <v>821</v>
      </c>
      <c r="C998" s="135">
        <v>9</v>
      </c>
      <c r="D998" s="134" t="s">
        <v>298</v>
      </c>
      <c r="E998" s="134" t="s">
        <v>851</v>
      </c>
      <c r="F998" s="135">
        <v>240</v>
      </c>
      <c r="G998" s="134"/>
      <c r="H998" s="247">
        <v>0</v>
      </c>
    </row>
    <row r="999" spans="1:8" ht="25.5" customHeight="1" hidden="1">
      <c r="A999" s="68" t="s">
        <v>192</v>
      </c>
      <c r="B999" s="134" t="s">
        <v>821</v>
      </c>
      <c r="C999" s="135">
        <v>9</v>
      </c>
      <c r="D999" s="134" t="s">
        <v>298</v>
      </c>
      <c r="E999" s="134" t="s">
        <v>851</v>
      </c>
      <c r="F999" s="135">
        <v>240</v>
      </c>
      <c r="G999" s="134" t="s">
        <v>193</v>
      </c>
      <c r="H999" s="247">
        <v>0</v>
      </c>
    </row>
    <row r="1000" spans="1:8" ht="33" customHeight="1">
      <c r="A1000" s="68" t="s">
        <v>1023</v>
      </c>
      <c r="B1000" s="121" t="s">
        <v>821</v>
      </c>
      <c r="C1000" s="121" t="s">
        <v>634</v>
      </c>
      <c r="D1000" s="121" t="s">
        <v>298</v>
      </c>
      <c r="E1000" s="121" t="s">
        <v>1024</v>
      </c>
      <c r="F1000" s="121"/>
      <c r="G1000" s="134"/>
      <c r="H1000" s="247">
        <v>100</v>
      </c>
    </row>
    <row r="1001" spans="1:8" ht="26.25" customHeight="1">
      <c r="A1001" s="68" t="s">
        <v>311</v>
      </c>
      <c r="B1001" s="121" t="s">
        <v>821</v>
      </c>
      <c r="C1001" s="121" t="s">
        <v>634</v>
      </c>
      <c r="D1001" s="121" t="s">
        <v>298</v>
      </c>
      <c r="E1001" s="121" t="s">
        <v>1024</v>
      </c>
      <c r="F1001" s="121" t="s">
        <v>312</v>
      </c>
      <c r="G1001" s="134"/>
      <c r="H1001" s="247">
        <v>100</v>
      </c>
    </row>
    <row r="1002" spans="1:8" ht="17.25" customHeight="1">
      <c r="A1002" s="68" t="s">
        <v>192</v>
      </c>
      <c r="B1002" s="121" t="s">
        <v>821</v>
      </c>
      <c r="C1002" s="121" t="s">
        <v>634</v>
      </c>
      <c r="D1002" s="121" t="s">
        <v>298</v>
      </c>
      <c r="E1002" s="121" t="s">
        <v>1024</v>
      </c>
      <c r="F1002" s="121" t="s">
        <v>312</v>
      </c>
      <c r="G1002" s="134" t="s">
        <v>193</v>
      </c>
      <c r="H1002" s="247">
        <v>100</v>
      </c>
    </row>
    <row r="1003" spans="1:8" ht="21" customHeight="1" hidden="1">
      <c r="A1003" s="133" t="s">
        <v>852</v>
      </c>
      <c r="B1003" s="134" t="s">
        <v>821</v>
      </c>
      <c r="C1003" s="135">
        <v>9</v>
      </c>
      <c r="D1003" s="134" t="s">
        <v>298</v>
      </c>
      <c r="E1003" s="134" t="s">
        <v>853</v>
      </c>
      <c r="F1003" s="135"/>
      <c r="G1003" s="134"/>
      <c r="H1003" s="247">
        <v>0</v>
      </c>
    </row>
    <row r="1004" spans="1:8" ht="22.5" customHeight="1" hidden="1">
      <c r="A1004" s="133" t="s">
        <v>311</v>
      </c>
      <c r="B1004" s="134" t="s">
        <v>821</v>
      </c>
      <c r="C1004" s="135">
        <v>9</v>
      </c>
      <c r="D1004" s="134" t="s">
        <v>298</v>
      </c>
      <c r="E1004" s="134" t="s">
        <v>853</v>
      </c>
      <c r="F1004" s="135">
        <v>240</v>
      </c>
      <c r="G1004" s="134"/>
      <c r="H1004" s="247">
        <v>0</v>
      </c>
    </row>
    <row r="1005" spans="1:8" ht="24" customHeight="1" hidden="1">
      <c r="A1005" s="68" t="s">
        <v>176</v>
      </c>
      <c r="B1005" s="134" t="s">
        <v>821</v>
      </c>
      <c r="C1005" s="135">
        <v>9</v>
      </c>
      <c r="D1005" s="134" t="s">
        <v>298</v>
      </c>
      <c r="E1005" s="134" t="s">
        <v>853</v>
      </c>
      <c r="F1005" s="135">
        <v>240</v>
      </c>
      <c r="G1005" s="134" t="s">
        <v>177</v>
      </c>
      <c r="H1005" s="247">
        <v>0</v>
      </c>
    </row>
    <row r="1006" spans="1:8" ht="17.25" customHeight="1">
      <c r="A1006" s="136" t="s">
        <v>854</v>
      </c>
      <c r="B1006" s="134" t="s">
        <v>821</v>
      </c>
      <c r="C1006" s="135">
        <v>9</v>
      </c>
      <c r="D1006" s="134" t="s">
        <v>298</v>
      </c>
      <c r="E1006" s="134" t="s">
        <v>855</v>
      </c>
      <c r="F1006" s="135"/>
      <c r="G1006" s="134"/>
      <c r="H1006" s="247">
        <v>20</v>
      </c>
    </row>
    <row r="1007" spans="1:8" ht="31.5" customHeight="1">
      <c r="A1007" s="136" t="s">
        <v>311</v>
      </c>
      <c r="B1007" s="134" t="s">
        <v>821</v>
      </c>
      <c r="C1007" s="135">
        <v>9</v>
      </c>
      <c r="D1007" s="134" t="s">
        <v>298</v>
      </c>
      <c r="E1007" s="134" t="s">
        <v>855</v>
      </c>
      <c r="F1007" s="135">
        <v>240</v>
      </c>
      <c r="G1007" s="134"/>
      <c r="H1007" s="247">
        <v>20</v>
      </c>
    </row>
    <row r="1008" spans="1:8" ht="17.25" customHeight="1">
      <c r="A1008" s="68" t="s">
        <v>186</v>
      </c>
      <c r="B1008" s="134" t="s">
        <v>821</v>
      </c>
      <c r="C1008" s="135">
        <v>9</v>
      </c>
      <c r="D1008" s="134" t="s">
        <v>298</v>
      </c>
      <c r="E1008" s="134" t="s">
        <v>855</v>
      </c>
      <c r="F1008" s="135">
        <v>240</v>
      </c>
      <c r="G1008" s="134" t="s">
        <v>187</v>
      </c>
      <c r="H1008" s="247">
        <v>20</v>
      </c>
    </row>
    <row r="1009" spans="1:8" ht="33" customHeight="1">
      <c r="A1009" s="68" t="s">
        <v>856</v>
      </c>
      <c r="B1009" s="134" t="s">
        <v>821</v>
      </c>
      <c r="C1009" s="135">
        <v>9</v>
      </c>
      <c r="D1009" s="134" t="s">
        <v>298</v>
      </c>
      <c r="E1009" s="134" t="s">
        <v>857</v>
      </c>
      <c r="F1009" s="135"/>
      <c r="G1009" s="134"/>
      <c r="H1009" s="247">
        <v>1750</v>
      </c>
    </row>
    <row r="1010" spans="1:8" ht="26.25" customHeight="1">
      <c r="A1010" s="68" t="s">
        <v>311</v>
      </c>
      <c r="B1010" s="134" t="s">
        <v>821</v>
      </c>
      <c r="C1010" s="135">
        <v>9</v>
      </c>
      <c r="D1010" s="134" t="s">
        <v>298</v>
      </c>
      <c r="E1010" s="134" t="s">
        <v>857</v>
      </c>
      <c r="F1010" s="135">
        <v>240</v>
      </c>
      <c r="G1010" s="134"/>
      <c r="H1010" s="247">
        <v>1750</v>
      </c>
    </row>
    <row r="1011" spans="1:8" ht="17.25" customHeight="1">
      <c r="A1011" s="68" t="s">
        <v>192</v>
      </c>
      <c r="B1011" s="134" t="s">
        <v>821</v>
      </c>
      <c r="C1011" s="135">
        <v>9</v>
      </c>
      <c r="D1011" s="134" t="s">
        <v>298</v>
      </c>
      <c r="E1011" s="134" t="s">
        <v>857</v>
      </c>
      <c r="F1011" s="135">
        <v>240</v>
      </c>
      <c r="G1011" s="134" t="s">
        <v>193</v>
      </c>
      <c r="H1011" s="247">
        <v>1750</v>
      </c>
    </row>
    <row r="1012" spans="1:8" ht="18.75" customHeight="1">
      <c r="A1012" s="133" t="s">
        <v>858</v>
      </c>
      <c r="B1012" s="134" t="s">
        <v>821</v>
      </c>
      <c r="C1012" s="135">
        <v>9</v>
      </c>
      <c r="D1012" s="134" t="s">
        <v>298</v>
      </c>
      <c r="E1012" s="134" t="s">
        <v>859</v>
      </c>
      <c r="F1012" s="135"/>
      <c r="G1012" s="134"/>
      <c r="H1012" s="247">
        <v>300</v>
      </c>
    </row>
    <row r="1013" spans="1:8" ht="33" customHeight="1">
      <c r="A1013" s="133" t="s">
        <v>311</v>
      </c>
      <c r="B1013" s="134" t="s">
        <v>821</v>
      </c>
      <c r="C1013" s="135">
        <v>9</v>
      </c>
      <c r="D1013" s="134" t="s">
        <v>298</v>
      </c>
      <c r="E1013" s="134" t="s">
        <v>859</v>
      </c>
      <c r="F1013" s="135">
        <v>240</v>
      </c>
      <c r="G1013" s="134"/>
      <c r="H1013" s="247">
        <v>300</v>
      </c>
    </row>
    <row r="1014" spans="1:8" ht="17.25" customHeight="1">
      <c r="A1014" s="68" t="s">
        <v>192</v>
      </c>
      <c r="B1014" s="134" t="s">
        <v>821</v>
      </c>
      <c r="C1014" s="135">
        <v>9</v>
      </c>
      <c r="D1014" s="134" t="s">
        <v>298</v>
      </c>
      <c r="E1014" s="134" t="s">
        <v>859</v>
      </c>
      <c r="F1014" s="135">
        <v>240</v>
      </c>
      <c r="G1014" s="134" t="s">
        <v>193</v>
      </c>
      <c r="H1014" s="247">
        <v>300</v>
      </c>
    </row>
    <row r="1015" spans="1:8" ht="48.75" customHeight="1">
      <c r="A1015" s="128" t="s">
        <v>860</v>
      </c>
      <c r="B1015" s="134" t="s">
        <v>821</v>
      </c>
      <c r="C1015" s="135">
        <v>9</v>
      </c>
      <c r="D1015" s="134" t="s">
        <v>298</v>
      </c>
      <c r="E1015" s="121" t="s">
        <v>861</v>
      </c>
      <c r="F1015" s="135"/>
      <c r="G1015" s="135"/>
      <c r="H1015" s="247">
        <v>26.9</v>
      </c>
    </row>
    <row r="1016" spans="1:8" ht="30" customHeight="1">
      <c r="A1016" s="139" t="s">
        <v>311</v>
      </c>
      <c r="B1016" s="134" t="s">
        <v>821</v>
      </c>
      <c r="C1016" s="135">
        <v>9</v>
      </c>
      <c r="D1016" s="134" t="s">
        <v>298</v>
      </c>
      <c r="E1016" s="121" t="s">
        <v>861</v>
      </c>
      <c r="F1016" s="135">
        <v>240</v>
      </c>
      <c r="G1016" s="135"/>
      <c r="H1016" s="247">
        <v>26.9</v>
      </c>
    </row>
    <row r="1017" spans="1:8" ht="20.25" customHeight="1">
      <c r="A1017" s="128" t="s">
        <v>170</v>
      </c>
      <c r="B1017" s="134" t="s">
        <v>821</v>
      </c>
      <c r="C1017" s="135">
        <v>9</v>
      </c>
      <c r="D1017" s="134" t="s">
        <v>298</v>
      </c>
      <c r="E1017" s="121" t="s">
        <v>861</v>
      </c>
      <c r="F1017" s="135">
        <v>240</v>
      </c>
      <c r="G1017" s="134" t="s">
        <v>171</v>
      </c>
      <c r="H1017" s="247">
        <v>26.9</v>
      </c>
    </row>
    <row r="1018" spans="1:8" ht="24" customHeight="1" hidden="1">
      <c r="A1018" s="139" t="s">
        <v>862</v>
      </c>
      <c r="B1018" s="134" t="s">
        <v>821</v>
      </c>
      <c r="C1018" s="135">
        <v>9</v>
      </c>
      <c r="D1018" s="134" t="s">
        <v>298</v>
      </c>
      <c r="E1018" s="121" t="s">
        <v>863</v>
      </c>
      <c r="F1018" s="135"/>
      <c r="G1018" s="134"/>
      <c r="H1018" s="247">
        <v>0</v>
      </c>
    </row>
    <row r="1019" spans="1:8" ht="24" customHeight="1" hidden="1">
      <c r="A1019" s="139" t="s">
        <v>311</v>
      </c>
      <c r="B1019" s="134" t="s">
        <v>821</v>
      </c>
      <c r="C1019" s="135">
        <v>9</v>
      </c>
      <c r="D1019" s="134" t="s">
        <v>298</v>
      </c>
      <c r="E1019" s="121" t="s">
        <v>863</v>
      </c>
      <c r="F1019" s="135">
        <v>240</v>
      </c>
      <c r="G1019" s="134"/>
      <c r="H1019" s="247">
        <v>0</v>
      </c>
    </row>
    <row r="1020" spans="1:8" ht="24" customHeight="1" hidden="1">
      <c r="A1020" s="68" t="s">
        <v>176</v>
      </c>
      <c r="B1020" s="134" t="s">
        <v>821</v>
      </c>
      <c r="C1020" s="135">
        <v>9</v>
      </c>
      <c r="D1020" s="134" t="s">
        <v>298</v>
      </c>
      <c r="E1020" s="121" t="s">
        <v>863</v>
      </c>
      <c r="F1020" s="135">
        <v>240</v>
      </c>
      <c r="G1020" s="134" t="s">
        <v>177</v>
      </c>
      <c r="H1020" s="247">
        <v>0</v>
      </c>
    </row>
    <row r="1021" spans="1:8" ht="72" customHeight="1">
      <c r="A1021" s="133" t="s">
        <v>1016</v>
      </c>
      <c r="B1021" s="134" t="s">
        <v>821</v>
      </c>
      <c r="C1021" s="134" t="s">
        <v>634</v>
      </c>
      <c r="D1021" s="134" t="s">
        <v>298</v>
      </c>
      <c r="E1021" s="134" t="s">
        <v>1015</v>
      </c>
      <c r="F1021" s="135"/>
      <c r="G1021" s="135"/>
      <c r="H1021" s="247">
        <v>100</v>
      </c>
    </row>
    <row r="1022" spans="1:8" ht="31.5" customHeight="1">
      <c r="A1022" s="133" t="s">
        <v>311</v>
      </c>
      <c r="B1022" s="134" t="s">
        <v>821</v>
      </c>
      <c r="C1022" s="134" t="s">
        <v>634</v>
      </c>
      <c r="D1022" s="134" t="s">
        <v>298</v>
      </c>
      <c r="E1022" s="134" t="s">
        <v>1015</v>
      </c>
      <c r="F1022" s="135">
        <v>240</v>
      </c>
      <c r="G1022" s="135"/>
      <c r="H1022" s="247">
        <v>100</v>
      </c>
    </row>
    <row r="1023" spans="1:8" ht="24" customHeight="1">
      <c r="A1023" s="136" t="s">
        <v>176</v>
      </c>
      <c r="B1023" s="134" t="s">
        <v>821</v>
      </c>
      <c r="C1023" s="134" t="s">
        <v>634</v>
      </c>
      <c r="D1023" s="134" t="s">
        <v>298</v>
      </c>
      <c r="E1023" s="134" t="s">
        <v>1015</v>
      </c>
      <c r="F1023" s="135">
        <v>240</v>
      </c>
      <c r="G1023" s="134" t="s">
        <v>177</v>
      </c>
      <c r="H1023" s="247">
        <v>100</v>
      </c>
    </row>
    <row r="1024" spans="1:8" ht="42.75" customHeight="1">
      <c r="A1024" s="295" t="s">
        <v>1052</v>
      </c>
      <c r="B1024" s="121" t="s">
        <v>821</v>
      </c>
      <c r="C1024" s="121" t="s">
        <v>634</v>
      </c>
      <c r="D1024" s="121" t="s">
        <v>298</v>
      </c>
      <c r="E1024" s="121" t="s">
        <v>1050</v>
      </c>
      <c r="F1024" s="121"/>
      <c r="G1024" s="134"/>
      <c r="H1024" s="247">
        <v>517.3</v>
      </c>
    </row>
    <row r="1025" spans="1:8" ht="30" customHeight="1">
      <c r="A1025" s="209" t="s">
        <v>311</v>
      </c>
      <c r="B1025" s="121" t="s">
        <v>821</v>
      </c>
      <c r="C1025" s="121" t="s">
        <v>634</v>
      </c>
      <c r="D1025" s="121" t="s">
        <v>298</v>
      </c>
      <c r="E1025" s="121" t="s">
        <v>1050</v>
      </c>
      <c r="F1025" s="121" t="s">
        <v>312</v>
      </c>
      <c r="G1025" s="134"/>
      <c r="H1025" s="247">
        <v>517.3</v>
      </c>
    </row>
    <row r="1026" spans="1:8" ht="12" customHeight="1">
      <c r="A1026" s="151" t="s">
        <v>196</v>
      </c>
      <c r="B1026" s="121" t="s">
        <v>821</v>
      </c>
      <c r="C1026" s="121" t="s">
        <v>634</v>
      </c>
      <c r="D1026" s="121" t="s">
        <v>298</v>
      </c>
      <c r="E1026" s="121" t="s">
        <v>1050</v>
      </c>
      <c r="F1026" s="121" t="s">
        <v>312</v>
      </c>
      <c r="G1026" s="134" t="s">
        <v>197</v>
      </c>
      <c r="H1026" s="247">
        <v>517.3</v>
      </c>
    </row>
    <row r="1027" spans="1:8" ht="28.5" customHeight="1">
      <c r="A1027" s="295" t="s">
        <v>1053</v>
      </c>
      <c r="B1027" s="121" t="s">
        <v>821</v>
      </c>
      <c r="C1027" s="121" t="s">
        <v>634</v>
      </c>
      <c r="D1027" s="121" t="s">
        <v>298</v>
      </c>
      <c r="E1027" s="121" t="s">
        <v>1051</v>
      </c>
      <c r="F1027" s="121"/>
      <c r="G1027" s="134"/>
      <c r="H1027" s="247">
        <v>10.2</v>
      </c>
    </row>
    <row r="1028" spans="1:8" ht="29.25" customHeight="1">
      <c r="A1028" s="209" t="s">
        <v>311</v>
      </c>
      <c r="B1028" s="121" t="s">
        <v>821</v>
      </c>
      <c r="C1028" s="121" t="s">
        <v>634</v>
      </c>
      <c r="D1028" s="121" t="s">
        <v>298</v>
      </c>
      <c r="E1028" s="121" t="s">
        <v>1051</v>
      </c>
      <c r="F1028" s="121" t="s">
        <v>312</v>
      </c>
      <c r="G1028" s="134"/>
      <c r="H1028" s="247">
        <v>10.2</v>
      </c>
    </row>
    <row r="1029" spans="1:8" ht="14.25" customHeight="1">
      <c r="A1029" s="151" t="s">
        <v>196</v>
      </c>
      <c r="B1029" s="121" t="s">
        <v>821</v>
      </c>
      <c r="C1029" s="121" t="s">
        <v>634</v>
      </c>
      <c r="D1029" s="121" t="s">
        <v>298</v>
      </c>
      <c r="E1029" s="121" t="s">
        <v>1051</v>
      </c>
      <c r="F1029" s="121" t="s">
        <v>312</v>
      </c>
      <c r="G1029" s="134" t="s">
        <v>197</v>
      </c>
      <c r="H1029" s="247">
        <v>10.2</v>
      </c>
    </row>
    <row r="1030" spans="1:8" ht="33" customHeight="1">
      <c r="A1030" s="209" t="s">
        <v>1064</v>
      </c>
      <c r="B1030" s="121" t="s">
        <v>821</v>
      </c>
      <c r="C1030" s="121" t="s">
        <v>634</v>
      </c>
      <c r="D1030" s="121" t="s">
        <v>298</v>
      </c>
      <c r="E1030" s="121" t="s">
        <v>1063</v>
      </c>
      <c r="F1030" s="121"/>
      <c r="G1030" s="134"/>
      <c r="H1030" s="247">
        <v>2080</v>
      </c>
    </row>
    <row r="1031" spans="1:8" ht="30" customHeight="1">
      <c r="A1031" s="209" t="s">
        <v>311</v>
      </c>
      <c r="B1031" s="121" t="s">
        <v>821</v>
      </c>
      <c r="C1031" s="121" t="s">
        <v>634</v>
      </c>
      <c r="D1031" s="121" t="s">
        <v>298</v>
      </c>
      <c r="E1031" s="121" t="s">
        <v>1063</v>
      </c>
      <c r="F1031" s="121" t="s">
        <v>312</v>
      </c>
      <c r="G1031" s="134"/>
      <c r="H1031" s="247">
        <v>2080</v>
      </c>
    </row>
    <row r="1032" spans="1:8" ht="18" customHeight="1">
      <c r="A1032" s="68" t="s">
        <v>192</v>
      </c>
      <c r="B1032" s="121" t="s">
        <v>821</v>
      </c>
      <c r="C1032" s="121" t="s">
        <v>634</v>
      </c>
      <c r="D1032" s="121" t="s">
        <v>298</v>
      </c>
      <c r="E1032" s="121" t="s">
        <v>1063</v>
      </c>
      <c r="F1032" s="121" t="s">
        <v>312</v>
      </c>
      <c r="G1032" s="134" t="s">
        <v>193</v>
      </c>
      <c r="H1032" s="247">
        <v>2080</v>
      </c>
    </row>
    <row r="1033" spans="1:8" ht="18" customHeight="1">
      <c r="A1033" s="268" t="s">
        <v>1360</v>
      </c>
      <c r="B1033" s="134" t="s">
        <v>821</v>
      </c>
      <c r="C1033" s="134" t="s">
        <v>634</v>
      </c>
      <c r="D1033" s="121" t="s">
        <v>298</v>
      </c>
      <c r="E1033" s="134" t="s">
        <v>1359</v>
      </c>
      <c r="F1033" s="155"/>
      <c r="G1033" s="134"/>
      <c r="H1033" s="247">
        <v>100</v>
      </c>
    </row>
    <row r="1034" spans="1:8" ht="30" customHeight="1">
      <c r="A1034" s="136" t="s">
        <v>311</v>
      </c>
      <c r="B1034" s="134" t="s">
        <v>821</v>
      </c>
      <c r="C1034" s="134" t="s">
        <v>634</v>
      </c>
      <c r="D1034" s="121" t="s">
        <v>298</v>
      </c>
      <c r="E1034" s="134" t="s">
        <v>1359</v>
      </c>
      <c r="F1034" s="155">
        <v>240</v>
      </c>
      <c r="G1034" s="134"/>
      <c r="H1034" s="247">
        <v>100</v>
      </c>
    </row>
    <row r="1035" spans="1:8" ht="18" customHeight="1">
      <c r="A1035" s="158" t="s">
        <v>198</v>
      </c>
      <c r="B1035" s="134" t="s">
        <v>821</v>
      </c>
      <c r="C1035" s="134" t="s">
        <v>634</v>
      </c>
      <c r="D1035" s="121" t="s">
        <v>298</v>
      </c>
      <c r="E1035" s="134" t="s">
        <v>1359</v>
      </c>
      <c r="F1035" s="155">
        <v>240</v>
      </c>
      <c r="G1035" s="134" t="s">
        <v>199</v>
      </c>
      <c r="H1035" s="247">
        <v>100</v>
      </c>
    </row>
    <row r="1036" spans="1:8" ht="18" customHeight="1">
      <c r="A1036" s="209" t="s">
        <v>1372</v>
      </c>
      <c r="B1036" s="121" t="s">
        <v>821</v>
      </c>
      <c r="C1036" s="121" t="s">
        <v>634</v>
      </c>
      <c r="D1036" s="121" t="s">
        <v>298</v>
      </c>
      <c r="E1036" s="121" t="s">
        <v>1371</v>
      </c>
      <c r="F1036" s="121"/>
      <c r="G1036" s="134"/>
      <c r="H1036" s="247">
        <v>170</v>
      </c>
    </row>
    <row r="1037" spans="1:8" ht="28.5" customHeight="1">
      <c r="A1037" s="209" t="s">
        <v>311</v>
      </c>
      <c r="B1037" s="121" t="s">
        <v>821</v>
      </c>
      <c r="C1037" s="121" t="s">
        <v>634</v>
      </c>
      <c r="D1037" s="121" t="s">
        <v>298</v>
      </c>
      <c r="E1037" s="121" t="s">
        <v>1371</v>
      </c>
      <c r="F1037" s="121" t="s">
        <v>312</v>
      </c>
      <c r="G1037" s="134"/>
      <c r="H1037" s="247">
        <v>170</v>
      </c>
    </row>
    <row r="1038" spans="1:8" ht="18" customHeight="1">
      <c r="A1038" s="68" t="s">
        <v>192</v>
      </c>
      <c r="B1038" s="121" t="s">
        <v>821</v>
      </c>
      <c r="C1038" s="121" t="s">
        <v>634</v>
      </c>
      <c r="D1038" s="121" t="s">
        <v>298</v>
      </c>
      <c r="E1038" s="121" t="s">
        <v>1371</v>
      </c>
      <c r="F1038" s="121" t="s">
        <v>312</v>
      </c>
      <c r="G1038" s="134" t="s">
        <v>193</v>
      </c>
      <c r="H1038" s="247">
        <v>170</v>
      </c>
    </row>
    <row r="1039" spans="1:8" ht="45" customHeight="1">
      <c r="A1039" s="209" t="s">
        <v>280</v>
      </c>
      <c r="B1039" s="121" t="s">
        <v>821</v>
      </c>
      <c r="C1039" s="121" t="s">
        <v>634</v>
      </c>
      <c r="D1039" s="121" t="s">
        <v>298</v>
      </c>
      <c r="E1039" s="121" t="s">
        <v>304</v>
      </c>
      <c r="F1039" s="121"/>
      <c r="G1039" s="134"/>
      <c r="H1039" s="247">
        <v>220</v>
      </c>
    </row>
    <row r="1040" spans="1:8" ht="18" customHeight="1">
      <c r="A1040" s="207" t="s">
        <v>305</v>
      </c>
      <c r="B1040" s="121" t="s">
        <v>821</v>
      </c>
      <c r="C1040" s="121" t="s">
        <v>634</v>
      </c>
      <c r="D1040" s="121" t="s">
        <v>298</v>
      </c>
      <c r="E1040" s="121" t="s">
        <v>304</v>
      </c>
      <c r="F1040" s="121" t="s">
        <v>306</v>
      </c>
      <c r="G1040" s="134"/>
      <c r="H1040" s="247">
        <v>220</v>
      </c>
    </row>
    <row r="1041" spans="1:8" ht="18" customHeight="1">
      <c r="A1041" s="158" t="s">
        <v>198</v>
      </c>
      <c r="B1041" s="121" t="s">
        <v>821</v>
      </c>
      <c r="C1041" s="121" t="s">
        <v>634</v>
      </c>
      <c r="D1041" s="121" t="s">
        <v>298</v>
      </c>
      <c r="E1041" s="121" t="s">
        <v>304</v>
      </c>
      <c r="F1041" s="121" t="s">
        <v>306</v>
      </c>
      <c r="G1041" s="134" t="s">
        <v>199</v>
      </c>
      <c r="H1041" s="247">
        <v>220</v>
      </c>
    </row>
    <row r="1042" spans="1:8" ht="45" customHeight="1">
      <c r="A1042" s="132" t="s">
        <v>864</v>
      </c>
      <c r="B1042" s="134" t="s">
        <v>821</v>
      </c>
      <c r="C1042" s="135">
        <v>9</v>
      </c>
      <c r="D1042" s="134" t="s">
        <v>298</v>
      </c>
      <c r="E1042" s="134" t="s">
        <v>865</v>
      </c>
      <c r="F1042" s="135"/>
      <c r="G1042" s="134"/>
      <c r="H1042" s="247">
        <v>5952.2</v>
      </c>
    </row>
    <row r="1043" spans="1:8" ht="17.25" customHeight="1">
      <c r="A1043" s="127" t="s">
        <v>305</v>
      </c>
      <c r="B1043" s="134" t="s">
        <v>821</v>
      </c>
      <c r="C1043" s="135">
        <v>9</v>
      </c>
      <c r="D1043" s="134" t="s">
        <v>298</v>
      </c>
      <c r="E1043" s="134" t="s">
        <v>865</v>
      </c>
      <c r="F1043" s="135">
        <v>540</v>
      </c>
      <c r="G1043" s="134"/>
      <c r="H1043" s="247">
        <v>5952.2</v>
      </c>
    </row>
    <row r="1044" spans="1:8" ht="17.25" customHeight="1">
      <c r="A1044" s="127" t="s">
        <v>252</v>
      </c>
      <c r="B1044" s="134" t="s">
        <v>821</v>
      </c>
      <c r="C1044" s="135">
        <v>9</v>
      </c>
      <c r="D1044" s="134" t="s">
        <v>298</v>
      </c>
      <c r="E1044" s="134" t="s">
        <v>865</v>
      </c>
      <c r="F1044" s="135">
        <v>540</v>
      </c>
      <c r="G1044" s="134" t="s">
        <v>253</v>
      </c>
      <c r="H1044" s="247">
        <v>5952.2</v>
      </c>
    </row>
    <row r="1045" spans="1:8" ht="25.5" customHeight="1" hidden="1">
      <c r="A1045" s="127" t="s">
        <v>866</v>
      </c>
      <c r="B1045" s="134" t="s">
        <v>821</v>
      </c>
      <c r="C1045" s="135">
        <v>9</v>
      </c>
      <c r="D1045" s="134" t="s">
        <v>298</v>
      </c>
      <c r="E1045" s="134" t="s">
        <v>867</v>
      </c>
      <c r="F1045" s="135"/>
      <c r="G1045" s="134"/>
      <c r="H1045" s="247">
        <v>0</v>
      </c>
    </row>
    <row r="1046" spans="1:8" ht="29.25" customHeight="1" hidden="1">
      <c r="A1046" s="127" t="s">
        <v>305</v>
      </c>
      <c r="B1046" s="134" t="s">
        <v>821</v>
      </c>
      <c r="C1046" s="135">
        <v>9</v>
      </c>
      <c r="D1046" s="134" t="s">
        <v>298</v>
      </c>
      <c r="E1046" s="134" t="s">
        <v>867</v>
      </c>
      <c r="F1046" s="135">
        <v>540</v>
      </c>
      <c r="G1046" s="134"/>
      <c r="H1046" s="247">
        <v>0</v>
      </c>
    </row>
    <row r="1047" spans="1:8" ht="28.5" customHeight="1" hidden="1">
      <c r="A1047" s="158" t="s">
        <v>196</v>
      </c>
      <c r="B1047" s="134" t="s">
        <v>821</v>
      </c>
      <c r="C1047" s="135">
        <v>9</v>
      </c>
      <c r="D1047" s="134" t="s">
        <v>298</v>
      </c>
      <c r="E1047" s="134" t="s">
        <v>867</v>
      </c>
      <c r="F1047" s="135">
        <v>540</v>
      </c>
      <c r="G1047" s="134" t="s">
        <v>197</v>
      </c>
      <c r="H1047" s="247">
        <v>0</v>
      </c>
    </row>
    <row r="1048" spans="1:8" ht="42" customHeight="1">
      <c r="A1048" s="268" t="s">
        <v>1352</v>
      </c>
      <c r="B1048" s="122" t="s">
        <v>821</v>
      </c>
      <c r="C1048" s="122" t="s">
        <v>634</v>
      </c>
      <c r="D1048" s="122" t="s">
        <v>298</v>
      </c>
      <c r="E1048" s="122" t="s">
        <v>1067</v>
      </c>
      <c r="F1048" s="144"/>
      <c r="G1048" s="134"/>
      <c r="H1048" s="247">
        <v>53488.9</v>
      </c>
    </row>
    <row r="1049" spans="1:8" ht="18" customHeight="1">
      <c r="A1049" s="268" t="s">
        <v>305</v>
      </c>
      <c r="B1049" s="134" t="s">
        <v>821</v>
      </c>
      <c r="C1049" s="134" t="s">
        <v>634</v>
      </c>
      <c r="D1049" s="134" t="s">
        <v>298</v>
      </c>
      <c r="E1049" s="134" t="s">
        <v>1067</v>
      </c>
      <c r="F1049" s="135">
        <v>540</v>
      </c>
      <c r="G1049" s="134"/>
      <c r="H1049" s="247">
        <v>53488.9</v>
      </c>
    </row>
    <row r="1050" spans="1:8" ht="18" customHeight="1">
      <c r="A1050" s="127" t="s">
        <v>252</v>
      </c>
      <c r="B1050" s="134" t="s">
        <v>821</v>
      </c>
      <c r="C1050" s="134" t="s">
        <v>634</v>
      </c>
      <c r="D1050" s="134" t="s">
        <v>298</v>
      </c>
      <c r="E1050" s="134" t="s">
        <v>1067</v>
      </c>
      <c r="F1050" s="135">
        <v>540</v>
      </c>
      <c r="G1050" s="134" t="s">
        <v>253</v>
      </c>
      <c r="H1050" s="247">
        <v>53488.9</v>
      </c>
    </row>
    <row r="1051" spans="1:8" ht="30" customHeight="1">
      <c r="A1051" s="209" t="s">
        <v>1354</v>
      </c>
      <c r="B1051" s="121" t="s">
        <v>821</v>
      </c>
      <c r="C1051" s="121" t="s">
        <v>634</v>
      </c>
      <c r="D1051" s="121" t="s">
        <v>298</v>
      </c>
      <c r="E1051" s="121" t="s">
        <v>1353</v>
      </c>
      <c r="F1051" s="121"/>
      <c r="G1051" s="134"/>
      <c r="H1051" s="247">
        <v>300</v>
      </c>
    </row>
    <row r="1052" spans="1:8" ht="18" customHeight="1">
      <c r="A1052" s="213" t="s">
        <v>317</v>
      </c>
      <c r="B1052" s="121" t="s">
        <v>821</v>
      </c>
      <c r="C1052" s="121" t="s">
        <v>634</v>
      </c>
      <c r="D1052" s="121" t="s">
        <v>298</v>
      </c>
      <c r="E1052" s="121" t="s">
        <v>1353</v>
      </c>
      <c r="F1052" s="121" t="s">
        <v>306</v>
      </c>
      <c r="G1052" s="134"/>
      <c r="H1052" s="247">
        <v>300</v>
      </c>
    </row>
    <row r="1053" spans="1:8" ht="18" customHeight="1">
      <c r="A1053" s="431" t="s">
        <v>192</v>
      </c>
      <c r="B1053" s="121" t="s">
        <v>821</v>
      </c>
      <c r="C1053" s="121" t="s">
        <v>634</v>
      </c>
      <c r="D1053" s="121" t="s">
        <v>298</v>
      </c>
      <c r="E1053" s="121" t="s">
        <v>1353</v>
      </c>
      <c r="F1053" s="121" t="s">
        <v>306</v>
      </c>
      <c r="G1053" s="134" t="s">
        <v>193</v>
      </c>
      <c r="H1053" s="247">
        <v>300</v>
      </c>
    </row>
    <row r="1054" spans="1:8" ht="30" customHeight="1">
      <c r="A1054" s="152" t="s">
        <v>805</v>
      </c>
      <c r="B1054" s="134" t="s">
        <v>821</v>
      </c>
      <c r="C1054" s="135">
        <v>9</v>
      </c>
      <c r="D1054" s="134" t="s">
        <v>298</v>
      </c>
      <c r="E1054" s="134" t="s">
        <v>806</v>
      </c>
      <c r="F1054" s="135"/>
      <c r="G1054" s="134"/>
      <c r="H1054" s="247">
        <v>1838.8</v>
      </c>
    </row>
    <row r="1055" spans="1:8" ht="30" customHeight="1">
      <c r="A1055" s="139" t="s">
        <v>311</v>
      </c>
      <c r="B1055" s="134" t="s">
        <v>821</v>
      </c>
      <c r="C1055" s="135">
        <v>9</v>
      </c>
      <c r="D1055" s="134" t="s">
        <v>298</v>
      </c>
      <c r="E1055" s="134" t="s">
        <v>806</v>
      </c>
      <c r="F1055" s="135">
        <v>240</v>
      </c>
      <c r="G1055" s="134"/>
      <c r="H1055" s="247">
        <v>1838.8</v>
      </c>
    </row>
    <row r="1056" spans="1:8" ht="17.25" customHeight="1">
      <c r="A1056" s="136" t="s">
        <v>868</v>
      </c>
      <c r="B1056" s="134" t="s">
        <v>821</v>
      </c>
      <c r="C1056" s="135">
        <v>9</v>
      </c>
      <c r="D1056" s="134" t="s">
        <v>298</v>
      </c>
      <c r="E1056" s="134" t="s">
        <v>806</v>
      </c>
      <c r="F1056" s="135">
        <v>240</v>
      </c>
      <c r="G1056" s="134" t="s">
        <v>203</v>
      </c>
      <c r="H1056" s="247">
        <v>1838.8</v>
      </c>
    </row>
    <row r="1057" spans="1:8" ht="37.5" customHeight="1" hidden="1">
      <c r="A1057" s="136" t="s">
        <v>869</v>
      </c>
      <c r="B1057" s="134" t="s">
        <v>821</v>
      </c>
      <c r="C1057" s="135">
        <v>9</v>
      </c>
      <c r="D1057" s="134" t="s">
        <v>298</v>
      </c>
      <c r="E1057" s="134" t="s">
        <v>356</v>
      </c>
      <c r="F1057" s="135"/>
      <c r="G1057" s="134"/>
      <c r="H1057" s="247">
        <v>0</v>
      </c>
    </row>
    <row r="1058" spans="1:8" ht="22.5" customHeight="1" hidden="1">
      <c r="A1058" s="136" t="s">
        <v>357</v>
      </c>
      <c r="B1058" s="134" t="s">
        <v>821</v>
      </c>
      <c r="C1058" s="135">
        <v>9</v>
      </c>
      <c r="D1058" s="134" t="s">
        <v>298</v>
      </c>
      <c r="E1058" s="134" t="s">
        <v>356</v>
      </c>
      <c r="F1058" s="121" t="s">
        <v>358</v>
      </c>
      <c r="G1058" s="122"/>
      <c r="H1058" s="243">
        <v>0</v>
      </c>
    </row>
    <row r="1059" spans="1:8" ht="31.5" customHeight="1" hidden="1">
      <c r="A1059" s="139" t="s">
        <v>232</v>
      </c>
      <c r="B1059" s="134" t="s">
        <v>821</v>
      </c>
      <c r="C1059" s="135">
        <v>9</v>
      </c>
      <c r="D1059" s="134" t="s">
        <v>298</v>
      </c>
      <c r="E1059" s="134" t="s">
        <v>356</v>
      </c>
      <c r="F1059" s="121" t="s">
        <v>358</v>
      </c>
      <c r="G1059" s="122" t="s">
        <v>233</v>
      </c>
      <c r="H1059" s="243">
        <v>0</v>
      </c>
    </row>
    <row r="1060" spans="1:8" ht="45" customHeight="1">
      <c r="A1060" s="141" t="s">
        <v>413</v>
      </c>
      <c r="B1060" s="134" t="s">
        <v>821</v>
      </c>
      <c r="C1060" s="135">
        <v>9</v>
      </c>
      <c r="D1060" s="134" t="s">
        <v>298</v>
      </c>
      <c r="E1060" s="134" t="s">
        <v>414</v>
      </c>
      <c r="F1060" s="121"/>
      <c r="G1060" s="122"/>
      <c r="H1060" s="243">
        <v>7252</v>
      </c>
    </row>
    <row r="1061" spans="1:8" ht="30" customHeight="1">
      <c r="A1061" s="139" t="s">
        <v>311</v>
      </c>
      <c r="B1061" s="134" t="s">
        <v>821</v>
      </c>
      <c r="C1061" s="135">
        <v>9</v>
      </c>
      <c r="D1061" s="134" t="s">
        <v>298</v>
      </c>
      <c r="E1061" s="134" t="s">
        <v>414</v>
      </c>
      <c r="F1061" s="121" t="s">
        <v>312</v>
      </c>
      <c r="G1061" s="122"/>
      <c r="H1061" s="243">
        <v>500</v>
      </c>
    </row>
    <row r="1062" spans="1:8" ht="18.75" customHeight="1">
      <c r="A1062" s="158" t="s">
        <v>176</v>
      </c>
      <c r="B1062" s="134" t="s">
        <v>821</v>
      </c>
      <c r="C1062" s="135">
        <v>9</v>
      </c>
      <c r="D1062" s="134" t="s">
        <v>298</v>
      </c>
      <c r="E1062" s="134" t="s">
        <v>414</v>
      </c>
      <c r="F1062" s="121" t="s">
        <v>312</v>
      </c>
      <c r="G1062" s="122" t="s">
        <v>177</v>
      </c>
      <c r="H1062" s="243">
        <v>500</v>
      </c>
    </row>
    <row r="1063" spans="1:8" ht="15" customHeight="1">
      <c r="A1063" s="120" t="s">
        <v>317</v>
      </c>
      <c r="B1063" s="134" t="s">
        <v>821</v>
      </c>
      <c r="C1063" s="135">
        <v>9</v>
      </c>
      <c r="D1063" s="134" t="s">
        <v>298</v>
      </c>
      <c r="E1063" s="134" t="s">
        <v>414</v>
      </c>
      <c r="F1063" s="121" t="s">
        <v>306</v>
      </c>
      <c r="G1063" s="122"/>
      <c r="H1063" s="243">
        <v>6752</v>
      </c>
    </row>
    <row r="1064" spans="1:8" ht="17.25" customHeight="1">
      <c r="A1064" s="158" t="s">
        <v>176</v>
      </c>
      <c r="B1064" s="134" t="s">
        <v>821</v>
      </c>
      <c r="C1064" s="135">
        <v>9</v>
      </c>
      <c r="D1064" s="134" t="s">
        <v>298</v>
      </c>
      <c r="E1064" s="134" t="s">
        <v>414</v>
      </c>
      <c r="F1064" s="121" t="s">
        <v>306</v>
      </c>
      <c r="G1064" s="122" t="s">
        <v>177</v>
      </c>
      <c r="H1064" s="243">
        <v>900</v>
      </c>
    </row>
    <row r="1065" spans="1:8" ht="18" customHeight="1">
      <c r="A1065" s="151" t="s">
        <v>200</v>
      </c>
      <c r="B1065" s="134" t="s">
        <v>821</v>
      </c>
      <c r="C1065" s="135">
        <v>9</v>
      </c>
      <c r="D1065" s="134" t="s">
        <v>298</v>
      </c>
      <c r="E1065" s="134" t="s">
        <v>414</v>
      </c>
      <c r="F1065" s="121" t="s">
        <v>306</v>
      </c>
      <c r="G1065" s="122" t="s">
        <v>201</v>
      </c>
      <c r="H1065" s="243">
        <v>1442</v>
      </c>
    </row>
    <row r="1066" spans="1:8" ht="18" customHeight="1">
      <c r="A1066" s="431" t="s">
        <v>202</v>
      </c>
      <c r="B1066" s="134" t="s">
        <v>821</v>
      </c>
      <c r="C1066" s="135">
        <v>9</v>
      </c>
      <c r="D1066" s="134" t="s">
        <v>298</v>
      </c>
      <c r="E1066" s="134" t="s">
        <v>414</v>
      </c>
      <c r="F1066" s="121" t="s">
        <v>306</v>
      </c>
      <c r="G1066" s="122" t="s">
        <v>203</v>
      </c>
      <c r="H1066" s="243">
        <v>500</v>
      </c>
    </row>
    <row r="1067" spans="1:8" ht="20.25" customHeight="1">
      <c r="A1067" s="159" t="s">
        <v>224</v>
      </c>
      <c r="B1067" s="134" t="s">
        <v>821</v>
      </c>
      <c r="C1067" s="135">
        <v>9</v>
      </c>
      <c r="D1067" s="134" t="s">
        <v>298</v>
      </c>
      <c r="E1067" s="134" t="s">
        <v>414</v>
      </c>
      <c r="F1067" s="121" t="s">
        <v>306</v>
      </c>
      <c r="G1067" s="122" t="s">
        <v>225</v>
      </c>
      <c r="H1067" s="243">
        <v>3710</v>
      </c>
    </row>
    <row r="1068" spans="1:8" ht="16.5" customHeight="1">
      <c r="A1068" s="159" t="s">
        <v>240</v>
      </c>
      <c r="B1068" s="134" t="s">
        <v>821</v>
      </c>
      <c r="C1068" s="135">
        <v>9</v>
      </c>
      <c r="D1068" s="134" t="s">
        <v>298</v>
      </c>
      <c r="E1068" s="134" t="s">
        <v>414</v>
      </c>
      <c r="F1068" s="121" t="s">
        <v>306</v>
      </c>
      <c r="G1068" s="122" t="s">
        <v>241</v>
      </c>
      <c r="H1068" s="243">
        <v>200</v>
      </c>
    </row>
    <row r="1069" spans="1:8" ht="16.5" customHeight="1" hidden="1">
      <c r="A1069" s="285" t="s">
        <v>252</v>
      </c>
      <c r="B1069" s="134" t="s">
        <v>821</v>
      </c>
      <c r="C1069" s="135">
        <v>9</v>
      </c>
      <c r="D1069" s="134" t="s">
        <v>298</v>
      </c>
      <c r="E1069" s="134" t="s">
        <v>414</v>
      </c>
      <c r="F1069" s="121" t="s">
        <v>306</v>
      </c>
      <c r="G1069" s="122" t="s">
        <v>253</v>
      </c>
      <c r="H1069" s="243">
        <v>0</v>
      </c>
    </row>
    <row r="1070" spans="1:8" ht="15" customHeight="1" hidden="1">
      <c r="A1070" s="141" t="s">
        <v>396</v>
      </c>
      <c r="B1070" s="134" t="s">
        <v>821</v>
      </c>
      <c r="C1070" s="135">
        <v>9</v>
      </c>
      <c r="D1070" s="134" t="s">
        <v>298</v>
      </c>
      <c r="E1070" s="134" t="s">
        <v>414</v>
      </c>
      <c r="F1070" s="121" t="s">
        <v>397</v>
      </c>
      <c r="G1070" s="122"/>
      <c r="H1070" s="243">
        <v>0</v>
      </c>
    </row>
    <row r="1071" spans="1:8" ht="21" customHeight="1" hidden="1">
      <c r="A1071" s="68" t="s">
        <v>212</v>
      </c>
      <c r="B1071" s="134" t="s">
        <v>821</v>
      </c>
      <c r="C1071" s="135">
        <v>9</v>
      </c>
      <c r="D1071" s="134" t="s">
        <v>298</v>
      </c>
      <c r="E1071" s="134" t="s">
        <v>414</v>
      </c>
      <c r="F1071" s="121" t="s">
        <v>397</v>
      </c>
      <c r="G1071" s="122" t="s">
        <v>215</v>
      </c>
      <c r="H1071" s="243">
        <v>0</v>
      </c>
    </row>
    <row r="1072" spans="1:8" ht="31.5" customHeight="1">
      <c r="A1072" s="136" t="s">
        <v>870</v>
      </c>
      <c r="B1072" s="134" t="s">
        <v>821</v>
      </c>
      <c r="C1072" s="135">
        <v>9</v>
      </c>
      <c r="D1072" s="134" t="s">
        <v>298</v>
      </c>
      <c r="E1072" s="134" t="s">
        <v>871</v>
      </c>
      <c r="F1072" s="121"/>
      <c r="G1072" s="122"/>
      <c r="H1072" s="243">
        <v>10000</v>
      </c>
    </row>
    <row r="1073" spans="1:8" ht="20.25" customHeight="1">
      <c r="A1073" s="120" t="s">
        <v>317</v>
      </c>
      <c r="B1073" s="134" t="s">
        <v>821</v>
      </c>
      <c r="C1073" s="135">
        <v>9</v>
      </c>
      <c r="D1073" s="134" t="s">
        <v>298</v>
      </c>
      <c r="E1073" s="134" t="s">
        <v>871</v>
      </c>
      <c r="F1073" s="121" t="s">
        <v>306</v>
      </c>
      <c r="G1073" s="122"/>
      <c r="H1073" s="243">
        <v>10000</v>
      </c>
    </row>
    <row r="1074" spans="1:8" ht="43.5" customHeight="1">
      <c r="A1074" s="120" t="s">
        <v>792</v>
      </c>
      <c r="B1074" s="134" t="s">
        <v>821</v>
      </c>
      <c r="C1074" s="135">
        <v>9</v>
      </c>
      <c r="D1074" s="134" t="s">
        <v>298</v>
      </c>
      <c r="E1074" s="134" t="s">
        <v>871</v>
      </c>
      <c r="F1074" s="121" t="s">
        <v>306</v>
      </c>
      <c r="G1074" s="122" t="s">
        <v>169</v>
      </c>
      <c r="H1074" s="243">
        <v>166.1</v>
      </c>
    </row>
    <row r="1075" spans="1:8" ht="18" customHeight="1">
      <c r="A1075" s="136" t="s">
        <v>176</v>
      </c>
      <c r="B1075" s="134" t="s">
        <v>821</v>
      </c>
      <c r="C1075" s="135">
        <v>9</v>
      </c>
      <c r="D1075" s="134" t="s">
        <v>298</v>
      </c>
      <c r="E1075" s="134" t="s">
        <v>871</v>
      </c>
      <c r="F1075" s="121" t="s">
        <v>306</v>
      </c>
      <c r="G1075" s="122" t="s">
        <v>177</v>
      </c>
      <c r="H1075" s="243">
        <v>290.3</v>
      </c>
    </row>
    <row r="1076" spans="1:8" ht="21" customHeight="1">
      <c r="A1076" s="160" t="s">
        <v>188</v>
      </c>
      <c r="B1076" s="134" t="s">
        <v>821</v>
      </c>
      <c r="C1076" s="135">
        <v>9</v>
      </c>
      <c r="D1076" s="134" t="s">
        <v>298</v>
      </c>
      <c r="E1076" s="134" t="s">
        <v>871</v>
      </c>
      <c r="F1076" s="121" t="s">
        <v>306</v>
      </c>
      <c r="G1076" s="122" t="s">
        <v>189</v>
      </c>
      <c r="H1076" s="243">
        <v>3737.3</v>
      </c>
    </row>
    <row r="1077" spans="1:8" ht="18" customHeight="1">
      <c r="A1077" s="68" t="s">
        <v>200</v>
      </c>
      <c r="B1077" s="134" t="s">
        <v>821</v>
      </c>
      <c r="C1077" s="135">
        <v>9</v>
      </c>
      <c r="D1077" s="134" t="s">
        <v>298</v>
      </c>
      <c r="E1077" s="134" t="s">
        <v>871</v>
      </c>
      <c r="F1077" s="121" t="s">
        <v>306</v>
      </c>
      <c r="G1077" s="122" t="s">
        <v>201</v>
      </c>
      <c r="H1077" s="243">
        <v>3826.4</v>
      </c>
    </row>
    <row r="1078" spans="1:8" ht="20.25" customHeight="1">
      <c r="A1078" s="68" t="s">
        <v>224</v>
      </c>
      <c r="B1078" s="134" t="s">
        <v>821</v>
      </c>
      <c r="C1078" s="135">
        <v>9</v>
      </c>
      <c r="D1078" s="134" t="s">
        <v>298</v>
      </c>
      <c r="E1078" s="134" t="s">
        <v>871</v>
      </c>
      <c r="F1078" s="121" t="s">
        <v>306</v>
      </c>
      <c r="G1078" s="122" t="s">
        <v>225</v>
      </c>
      <c r="H1078" s="243">
        <v>1979.9</v>
      </c>
    </row>
    <row r="1079" spans="1:8" ht="23.25" customHeight="1" hidden="1">
      <c r="A1079" s="93" t="s">
        <v>252</v>
      </c>
      <c r="B1079" s="134" t="s">
        <v>821</v>
      </c>
      <c r="C1079" s="135">
        <v>9</v>
      </c>
      <c r="D1079" s="134" t="s">
        <v>298</v>
      </c>
      <c r="E1079" s="134" t="s">
        <v>871</v>
      </c>
      <c r="F1079" s="121" t="s">
        <v>306</v>
      </c>
      <c r="G1079" s="122" t="s">
        <v>253</v>
      </c>
      <c r="H1079" s="243">
        <v>0</v>
      </c>
    </row>
    <row r="1080" spans="1:8" ht="44.25" customHeight="1">
      <c r="A1080" s="136" t="s">
        <v>872</v>
      </c>
      <c r="B1080" s="134" t="s">
        <v>821</v>
      </c>
      <c r="C1080" s="135">
        <v>9</v>
      </c>
      <c r="D1080" s="134" t="s">
        <v>298</v>
      </c>
      <c r="E1080" s="154" t="s">
        <v>873</v>
      </c>
      <c r="F1080" s="155"/>
      <c r="G1080" s="156"/>
      <c r="H1080" s="247">
        <v>13587.300000000001</v>
      </c>
    </row>
    <row r="1081" spans="1:8" ht="18.75" customHeight="1">
      <c r="A1081" s="126" t="s">
        <v>386</v>
      </c>
      <c r="B1081" s="134" t="s">
        <v>821</v>
      </c>
      <c r="C1081" s="135">
        <v>9</v>
      </c>
      <c r="D1081" s="134" t="s">
        <v>298</v>
      </c>
      <c r="E1081" s="154" t="s">
        <v>873</v>
      </c>
      <c r="F1081" s="155">
        <v>110</v>
      </c>
      <c r="G1081" s="156"/>
      <c r="H1081" s="247">
        <v>8142.700000000001</v>
      </c>
    </row>
    <row r="1082" spans="1:8" ht="17.25" customHeight="1">
      <c r="A1082" s="136" t="s">
        <v>176</v>
      </c>
      <c r="B1082" s="134" t="s">
        <v>821</v>
      </c>
      <c r="C1082" s="135">
        <v>9</v>
      </c>
      <c r="D1082" s="134" t="s">
        <v>298</v>
      </c>
      <c r="E1082" s="154" t="s">
        <v>873</v>
      </c>
      <c r="F1082" s="155">
        <v>110</v>
      </c>
      <c r="G1082" s="156" t="s">
        <v>177</v>
      </c>
      <c r="H1082" s="247">
        <v>8142.700000000001</v>
      </c>
    </row>
    <row r="1083" spans="1:8" ht="30" customHeight="1">
      <c r="A1083" s="139" t="s">
        <v>311</v>
      </c>
      <c r="B1083" s="134" t="s">
        <v>821</v>
      </c>
      <c r="C1083" s="135">
        <v>9</v>
      </c>
      <c r="D1083" s="134" t="s">
        <v>298</v>
      </c>
      <c r="E1083" s="154" t="s">
        <v>873</v>
      </c>
      <c r="F1083" s="155">
        <v>240</v>
      </c>
      <c r="G1083" s="156"/>
      <c r="H1083" s="247">
        <v>5433.7</v>
      </c>
    </row>
    <row r="1084" spans="1:8" ht="17.25" customHeight="1">
      <c r="A1084" s="139" t="s">
        <v>176</v>
      </c>
      <c r="B1084" s="134" t="s">
        <v>821</v>
      </c>
      <c r="C1084" s="135">
        <v>9</v>
      </c>
      <c r="D1084" s="134" t="s">
        <v>298</v>
      </c>
      <c r="E1084" s="154" t="s">
        <v>873</v>
      </c>
      <c r="F1084" s="155">
        <v>240</v>
      </c>
      <c r="G1084" s="156" t="s">
        <v>177</v>
      </c>
      <c r="H1084" s="247">
        <v>5433.7</v>
      </c>
    </row>
    <row r="1085" spans="1:8" ht="17.25" customHeight="1">
      <c r="A1085" s="131" t="s">
        <v>387</v>
      </c>
      <c r="B1085" s="134" t="s">
        <v>821</v>
      </c>
      <c r="C1085" s="135">
        <v>9</v>
      </c>
      <c r="D1085" s="134" t="s">
        <v>298</v>
      </c>
      <c r="E1085" s="154" t="s">
        <v>873</v>
      </c>
      <c r="F1085" s="155">
        <v>850</v>
      </c>
      <c r="G1085" s="156"/>
      <c r="H1085" s="247">
        <v>10.9</v>
      </c>
    </row>
    <row r="1086" spans="1:8" ht="17.25" customHeight="1">
      <c r="A1086" s="139" t="s">
        <v>176</v>
      </c>
      <c r="B1086" s="134" t="s">
        <v>821</v>
      </c>
      <c r="C1086" s="135">
        <v>9</v>
      </c>
      <c r="D1086" s="134" t="s">
        <v>298</v>
      </c>
      <c r="E1086" s="154" t="s">
        <v>873</v>
      </c>
      <c r="F1086" s="155">
        <v>850</v>
      </c>
      <c r="G1086" s="156" t="s">
        <v>177</v>
      </c>
      <c r="H1086" s="247">
        <v>10.9</v>
      </c>
    </row>
    <row r="1087" spans="1:8" ht="45" customHeight="1">
      <c r="A1087" s="136" t="s">
        <v>874</v>
      </c>
      <c r="B1087" s="134" t="s">
        <v>821</v>
      </c>
      <c r="C1087" s="135">
        <v>9</v>
      </c>
      <c r="D1087" s="134" t="s">
        <v>298</v>
      </c>
      <c r="E1087" s="154" t="s">
        <v>875</v>
      </c>
      <c r="F1087" s="155"/>
      <c r="G1087" s="156"/>
      <c r="H1087" s="247">
        <v>2189</v>
      </c>
    </row>
    <row r="1088" spans="1:8" ht="17.25" customHeight="1">
      <c r="A1088" s="126" t="s">
        <v>386</v>
      </c>
      <c r="B1088" s="134" t="s">
        <v>821</v>
      </c>
      <c r="C1088" s="135">
        <v>9</v>
      </c>
      <c r="D1088" s="134" t="s">
        <v>298</v>
      </c>
      <c r="E1088" s="154" t="s">
        <v>875</v>
      </c>
      <c r="F1088" s="155">
        <v>110</v>
      </c>
      <c r="G1088" s="156"/>
      <c r="H1088" s="247">
        <v>2041.9</v>
      </c>
    </row>
    <row r="1089" spans="1:8" ht="17.25" customHeight="1">
      <c r="A1089" s="136" t="s">
        <v>176</v>
      </c>
      <c r="B1089" s="134" t="s">
        <v>821</v>
      </c>
      <c r="C1089" s="135">
        <v>9</v>
      </c>
      <c r="D1089" s="134" t="s">
        <v>298</v>
      </c>
      <c r="E1089" s="154" t="s">
        <v>875</v>
      </c>
      <c r="F1089" s="155">
        <v>110</v>
      </c>
      <c r="G1089" s="156" t="s">
        <v>177</v>
      </c>
      <c r="H1089" s="247">
        <v>2041.9</v>
      </c>
    </row>
    <row r="1090" spans="1:8" ht="27.75" customHeight="1">
      <c r="A1090" s="139" t="s">
        <v>311</v>
      </c>
      <c r="B1090" s="134" t="s">
        <v>821</v>
      </c>
      <c r="C1090" s="135">
        <v>9</v>
      </c>
      <c r="D1090" s="134" t="s">
        <v>298</v>
      </c>
      <c r="E1090" s="154" t="s">
        <v>875</v>
      </c>
      <c r="F1090" s="155">
        <v>240</v>
      </c>
      <c r="G1090" s="156"/>
      <c r="H1090" s="247">
        <v>145.1</v>
      </c>
    </row>
    <row r="1091" spans="1:8" ht="17.25" customHeight="1">
      <c r="A1091" s="139" t="s">
        <v>176</v>
      </c>
      <c r="B1091" s="134" t="s">
        <v>821</v>
      </c>
      <c r="C1091" s="135">
        <v>9</v>
      </c>
      <c r="D1091" s="134" t="s">
        <v>298</v>
      </c>
      <c r="E1091" s="154" t="s">
        <v>875</v>
      </c>
      <c r="F1091" s="155">
        <v>240</v>
      </c>
      <c r="G1091" s="156" t="s">
        <v>177</v>
      </c>
      <c r="H1091" s="247">
        <v>145.1</v>
      </c>
    </row>
    <row r="1092" spans="1:8" ht="17.25" customHeight="1">
      <c r="A1092" s="136" t="s">
        <v>387</v>
      </c>
      <c r="B1092" s="134" t="s">
        <v>821</v>
      </c>
      <c r="C1092" s="135">
        <v>9</v>
      </c>
      <c r="D1092" s="134" t="s">
        <v>298</v>
      </c>
      <c r="E1092" s="154" t="s">
        <v>875</v>
      </c>
      <c r="F1092" s="155">
        <v>850</v>
      </c>
      <c r="G1092" s="156"/>
      <c r="H1092" s="247">
        <v>2</v>
      </c>
    </row>
    <row r="1093" spans="1:8" ht="17.25" customHeight="1">
      <c r="A1093" s="139" t="s">
        <v>176</v>
      </c>
      <c r="B1093" s="134" t="s">
        <v>821</v>
      </c>
      <c r="C1093" s="135">
        <v>9</v>
      </c>
      <c r="D1093" s="134" t="s">
        <v>298</v>
      </c>
      <c r="E1093" s="154" t="s">
        <v>875</v>
      </c>
      <c r="F1093" s="155">
        <v>850</v>
      </c>
      <c r="G1093" s="156" t="s">
        <v>177</v>
      </c>
      <c r="H1093" s="247">
        <v>2</v>
      </c>
    </row>
    <row r="1094" spans="1:8" ht="51" customHeight="1">
      <c r="A1094" s="136" t="s">
        <v>1243</v>
      </c>
      <c r="B1094" s="134" t="s">
        <v>821</v>
      </c>
      <c r="C1094" s="134" t="s">
        <v>634</v>
      </c>
      <c r="D1094" s="121" t="s">
        <v>298</v>
      </c>
      <c r="E1094" s="134" t="s">
        <v>1244</v>
      </c>
      <c r="F1094" s="155"/>
      <c r="G1094" s="156"/>
      <c r="H1094" s="247">
        <v>298.2</v>
      </c>
    </row>
    <row r="1095" spans="1:8" ht="33" customHeight="1">
      <c r="A1095" s="136" t="s">
        <v>311</v>
      </c>
      <c r="B1095" s="134" t="s">
        <v>821</v>
      </c>
      <c r="C1095" s="134" t="s">
        <v>634</v>
      </c>
      <c r="D1095" s="121" t="s">
        <v>298</v>
      </c>
      <c r="E1095" s="134" t="s">
        <v>1244</v>
      </c>
      <c r="F1095" s="155">
        <v>240</v>
      </c>
      <c r="G1095" s="156"/>
      <c r="H1095" s="247">
        <v>298.2</v>
      </c>
    </row>
    <row r="1096" spans="1:8" ht="19.5" customHeight="1">
      <c r="A1096" s="432" t="s">
        <v>198</v>
      </c>
      <c r="B1096" s="134" t="s">
        <v>821</v>
      </c>
      <c r="C1096" s="134" t="s">
        <v>634</v>
      </c>
      <c r="D1096" s="121" t="s">
        <v>298</v>
      </c>
      <c r="E1096" s="134" t="s">
        <v>1244</v>
      </c>
      <c r="F1096" s="155">
        <v>240</v>
      </c>
      <c r="G1096" s="156" t="s">
        <v>199</v>
      </c>
      <c r="H1096" s="247">
        <v>298.2</v>
      </c>
    </row>
    <row r="1097" spans="1:8" ht="49.5" customHeight="1">
      <c r="A1097" s="136" t="s">
        <v>1245</v>
      </c>
      <c r="B1097" s="134" t="s">
        <v>821</v>
      </c>
      <c r="C1097" s="134" t="s">
        <v>634</v>
      </c>
      <c r="D1097" s="121" t="s">
        <v>298</v>
      </c>
      <c r="E1097" s="134" t="s">
        <v>1246</v>
      </c>
      <c r="F1097" s="155"/>
      <c r="G1097" s="156"/>
      <c r="H1097" s="247">
        <v>2504.2</v>
      </c>
    </row>
    <row r="1098" spans="1:8" ht="31.5" customHeight="1">
      <c r="A1098" s="136" t="s">
        <v>311</v>
      </c>
      <c r="B1098" s="134" t="s">
        <v>821</v>
      </c>
      <c r="C1098" s="134" t="s">
        <v>634</v>
      </c>
      <c r="D1098" s="121" t="s">
        <v>298</v>
      </c>
      <c r="E1098" s="134" t="s">
        <v>1246</v>
      </c>
      <c r="F1098" s="155">
        <v>240</v>
      </c>
      <c r="G1098" s="156"/>
      <c r="H1098" s="247">
        <v>2504.2</v>
      </c>
    </row>
    <row r="1099" spans="1:8" ht="23.25" customHeight="1">
      <c r="A1099" s="432" t="s">
        <v>200</v>
      </c>
      <c r="B1099" s="134" t="s">
        <v>821</v>
      </c>
      <c r="C1099" s="134" t="s">
        <v>634</v>
      </c>
      <c r="D1099" s="121" t="s">
        <v>298</v>
      </c>
      <c r="E1099" s="134" t="s">
        <v>1246</v>
      </c>
      <c r="F1099" s="155">
        <v>240</v>
      </c>
      <c r="G1099" s="156" t="s">
        <v>201</v>
      </c>
      <c r="H1099" s="247">
        <v>2504.2</v>
      </c>
    </row>
    <row r="1100" spans="1:8" ht="123" customHeight="1">
      <c r="A1100" s="215" t="s">
        <v>1221</v>
      </c>
      <c r="B1100" s="134" t="s">
        <v>821</v>
      </c>
      <c r="C1100" s="134" t="s">
        <v>634</v>
      </c>
      <c r="D1100" s="121" t="s">
        <v>298</v>
      </c>
      <c r="E1100" s="134" t="s">
        <v>1220</v>
      </c>
      <c r="F1100" s="155"/>
      <c r="G1100" s="156"/>
      <c r="H1100" s="247">
        <v>99</v>
      </c>
    </row>
    <row r="1101" spans="1:8" ht="30" customHeight="1">
      <c r="A1101" s="207" t="s">
        <v>311</v>
      </c>
      <c r="B1101" s="134" t="s">
        <v>821</v>
      </c>
      <c r="C1101" s="134" t="s">
        <v>634</v>
      </c>
      <c r="D1101" s="121" t="s">
        <v>298</v>
      </c>
      <c r="E1101" s="134" t="s">
        <v>1220</v>
      </c>
      <c r="F1101" s="155">
        <v>240</v>
      </c>
      <c r="G1101" s="156"/>
      <c r="H1101" s="247">
        <v>99</v>
      </c>
    </row>
    <row r="1102" spans="1:8" ht="22.5" customHeight="1">
      <c r="A1102" s="160" t="s">
        <v>188</v>
      </c>
      <c r="B1102" s="134" t="s">
        <v>821</v>
      </c>
      <c r="C1102" s="134" t="s">
        <v>634</v>
      </c>
      <c r="D1102" s="121" t="s">
        <v>298</v>
      </c>
      <c r="E1102" s="134" t="s">
        <v>1220</v>
      </c>
      <c r="F1102" s="155">
        <v>240</v>
      </c>
      <c r="G1102" s="156" t="s">
        <v>189</v>
      </c>
      <c r="H1102" s="247">
        <v>99</v>
      </c>
    </row>
    <row r="1103" spans="1:8" ht="47.25" customHeight="1">
      <c r="A1103" s="435" t="s">
        <v>1355</v>
      </c>
      <c r="B1103" s="121" t="s">
        <v>822</v>
      </c>
      <c r="C1103" s="121" t="s">
        <v>634</v>
      </c>
      <c r="D1103" s="121" t="s">
        <v>298</v>
      </c>
      <c r="E1103" s="121" t="s">
        <v>1366</v>
      </c>
      <c r="F1103" s="121"/>
      <c r="G1103" s="122"/>
      <c r="H1103" s="247">
        <v>3102.5</v>
      </c>
    </row>
    <row r="1104" spans="1:8" ht="17.25" customHeight="1">
      <c r="A1104" s="213" t="s">
        <v>317</v>
      </c>
      <c r="B1104" s="121" t="s">
        <v>822</v>
      </c>
      <c r="C1104" s="121" t="s">
        <v>634</v>
      </c>
      <c r="D1104" s="121" t="s">
        <v>298</v>
      </c>
      <c r="E1104" s="121" t="s">
        <v>1366</v>
      </c>
      <c r="F1104" s="121" t="s">
        <v>306</v>
      </c>
      <c r="G1104" s="122"/>
      <c r="H1104" s="247">
        <v>3102.5</v>
      </c>
    </row>
    <row r="1105" spans="1:8" ht="17.25" customHeight="1">
      <c r="A1105" s="68" t="s">
        <v>200</v>
      </c>
      <c r="B1105" s="121" t="s">
        <v>822</v>
      </c>
      <c r="C1105" s="121" t="s">
        <v>634</v>
      </c>
      <c r="D1105" s="121" t="s">
        <v>298</v>
      </c>
      <c r="E1105" s="121" t="s">
        <v>1366</v>
      </c>
      <c r="F1105" s="121" t="s">
        <v>306</v>
      </c>
      <c r="G1105" s="122" t="s">
        <v>201</v>
      </c>
      <c r="H1105" s="247">
        <v>3102.5</v>
      </c>
    </row>
    <row r="1106" spans="1:8" s="124" customFormat="1" ht="57" customHeight="1">
      <c r="A1106" s="126" t="s">
        <v>335</v>
      </c>
      <c r="B1106" s="134" t="s">
        <v>821</v>
      </c>
      <c r="C1106" s="135">
        <v>9</v>
      </c>
      <c r="D1106" s="134" t="s">
        <v>298</v>
      </c>
      <c r="E1106" s="121" t="s">
        <v>337</v>
      </c>
      <c r="F1106" s="121"/>
      <c r="G1106" s="122"/>
      <c r="H1106" s="243">
        <v>6510.9</v>
      </c>
    </row>
    <row r="1107" spans="1:8" s="124" customFormat="1" ht="15" customHeight="1">
      <c r="A1107" s="128" t="s">
        <v>317</v>
      </c>
      <c r="B1107" s="134" t="s">
        <v>821</v>
      </c>
      <c r="C1107" s="135">
        <v>9</v>
      </c>
      <c r="D1107" s="134" t="s">
        <v>298</v>
      </c>
      <c r="E1107" s="121" t="s">
        <v>337</v>
      </c>
      <c r="F1107" s="121" t="s">
        <v>306</v>
      </c>
      <c r="G1107" s="122"/>
      <c r="H1107" s="243">
        <v>6510.9</v>
      </c>
    </row>
    <row r="1108" spans="1:8" s="124" customFormat="1" ht="13.5" customHeight="1">
      <c r="A1108" s="68" t="s">
        <v>196</v>
      </c>
      <c r="B1108" s="134" t="s">
        <v>821</v>
      </c>
      <c r="C1108" s="135">
        <v>9</v>
      </c>
      <c r="D1108" s="134" t="s">
        <v>298</v>
      </c>
      <c r="E1108" s="121" t="s">
        <v>337</v>
      </c>
      <c r="F1108" s="121" t="s">
        <v>306</v>
      </c>
      <c r="G1108" s="122" t="s">
        <v>197</v>
      </c>
      <c r="H1108" s="243">
        <v>6510.9</v>
      </c>
    </row>
    <row r="1109" spans="1:8" s="124" customFormat="1" ht="60.75" customHeight="1">
      <c r="A1109" s="425" t="s">
        <v>1235</v>
      </c>
      <c r="B1109" s="146" t="s">
        <v>1348</v>
      </c>
      <c r="C1109" s="146" t="s">
        <v>299</v>
      </c>
      <c r="D1109" s="119" t="s">
        <v>300</v>
      </c>
      <c r="E1109" s="146" t="s">
        <v>301</v>
      </c>
      <c r="F1109" s="179"/>
      <c r="G1109" s="118"/>
      <c r="H1109" s="242">
        <v>43914</v>
      </c>
    </row>
    <row r="1110" spans="1:8" s="124" customFormat="1" ht="21" customHeight="1">
      <c r="A1110" s="429" t="s">
        <v>1236</v>
      </c>
      <c r="B1110" s="146" t="s">
        <v>1348</v>
      </c>
      <c r="C1110" s="146" t="s">
        <v>260</v>
      </c>
      <c r="D1110" s="119" t="s">
        <v>300</v>
      </c>
      <c r="E1110" s="146" t="s">
        <v>301</v>
      </c>
      <c r="F1110" s="179"/>
      <c r="G1110" s="118"/>
      <c r="H1110" s="242">
        <v>43914</v>
      </c>
    </row>
    <row r="1111" spans="1:8" s="124" customFormat="1" ht="49.5" customHeight="1">
      <c r="A1111" s="430" t="s">
        <v>1237</v>
      </c>
      <c r="B1111" s="134" t="s">
        <v>1348</v>
      </c>
      <c r="C1111" s="134" t="s">
        <v>260</v>
      </c>
      <c r="D1111" s="121" t="s">
        <v>298</v>
      </c>
      <c r="E1111" s="134" t="s">
        <v>301</v>
      </c>
      <c r="F1111" s="155"/>
      <c r="G1111" s="122"/>
      <c r="H1111" s="243">
        <v>43914</v>
      </c>
    </row>
    <row r="1112" spans="1:8" s="124" customFormat="1" ht="43.5" customHeight="1">
      <c r="A1112" s="136" t="s">
        <v>1238</v>
      </c>
      <c r="B1112" s="134" t="s">
        <v>1348</v>
      </c>
      <c r="C1112" s="134" t="s">
        <v>260</v>
      </c>
      <c r="D1112" s="121" t="s">
        <v>298</v>
      </c>
      <c r="E1112" s="134" t="s">
        <v>1239</v>
      </c>
      <c r="F1112" s="155"/>
      <c r="G1112" s="122"/>
      <c r="H1112" s="243">
        <v>38796.1</v>
      </c>
    </row>
    <row r="1113" spans="1:8" s="124" customFormat="1" ht="19.5" customHeight="1">
      <c r="A1113" s="136" t="s">
        <v>346</v>
      </c>
      <c r="B1113" s="134" t="s">
        <v>1348</v>
      </c>
      <c r="C1113" s="134" t="s">
        <v>260</v>
      </c>
      <c r="D1113" s="121" t="s">
        <v>298</v>
      </c>
      <c r="E1113" s="134" t="s">
        <v>1239</v>
      </c>
      <c r="F1113" s="155">
        <v>410</v>
      </c>
      <c r="G1113" s="122"/>
      <c r="H1113" s="243">
        <v>38796.1</v>
      </c>
    </row>
    <row r="1114" spans="1:8" s="124" customFormat="1" ht="21" customHeight="1">
      <c r="A1114" s="432" t="s">
        <v>198</v>
      </c>
      <c r="B1114" s="134" t="s">
        <v>1348</v>
      </c>
      <c r="C1114" s="134" t="s">
        <v>260</v>
      </c>
      <c r="D1114" s="121" t="s">
        <v>298</v>
      </c>
      <c r="E1114" s="134" t="s">
        <v>1239</v>
      </c>
      <c r="F1114" s="155">
        <v>410</v>
      </c>
      <c r="G1114" s="122" t="s">
        <v>199</v>
      </c>
      <c r="H1114" s="243">
        <v>38796.1</v>
      </c>
    </row>
    <row r="1115" spans="1:8" s="124" customFormat="1" ht="75" customHeight="1">
      <c r="A1115" s="136" t="s">
        <v>1240</v>
      </c>
      <c r="B1115" s="134" t="s">
        <v>1348</v>
      </c>
      <c r="C1115" s="134" t="s">
        <v>260</v>
      </c>
      <c r="D1115" s="121" t="s">
        <v>298</v>
      </c>
      <c r="E1115" s="134" t="s">
        <v>1241</v>
      </c>
      <c r="F1115" s="155"/>
      <c r="G1115" s="122"/>
      <c r="H1115" s="243">
        <v>2474.1</v>
      </c>
    </row>
    <row r="1116" spans="1:8" s="124" customFormat="1" ht="18" customHeight="1">
      <c r="A1116" s="136" t="s">
        <v>346</v>
      </c>
      <c r="B1116" s="134" t="s">
        <v>1348</v>
      </c>
      <c r="C1116" s="134" t="s">
        <v>260</v>
      </c>
      <c r="D1116" s="121" t="s">
        <v>298</v>
      </c>
      <c r="E1116" s="134" t="s">
        <v>1241</v>
      </c>
      <c r="F1116" s="155">
        <v>410</v>
      </c>
      <c r="G1116" s="122"/>
      <c r="H1116" s="243">
        <v>2474.1</v>
      </c>
    </row>
    <row r="1117" spans="1:8" s="124" customFormat="1" ht="19.5" customHeight="1">
      <c r="A1117" s="432" t="s">
        <v>198</v>
      </c>
      <c r="B1117" s="134" t="s">
        <v>1348</v>
      </c>
      <c r="C1117" s="134" t="s">
        <v>260</v>
      </c>
      <c r="D1117" s="121" t="s">
        <v>298</v>
      </c>
      <c r="E1117" s="134" t="s">
        <v>1241</v>
      </c>
      <c r="F1117" s="155">
        <v>410</v>
      </c>
      <c r="G1117" s="122" t="s">
        <v>199</v>
      </c>
      <c r="H1117" s="243">
        <v>2474.1</v>
      </c>
    </row>
    <row r="1118" spans="1:8" s="124" customFormat="1" ht="45" customHeight="1">
      <c r="A1118" s="430" t="s">
        <v>1238</v>
      </c>
      <c r="B1118" s="134" t="s">
        <v>1348</v>
      </c>
      <c r="C1118" s="134" t="s">
        <v>260</v>
      </c>
      <c r="D1118" s="121" t="s">
        <v>298</v>
      </c>
      <c r="E1118" s="134" t="s">
        <v>1242</v>
      </c>
      <c r="F1118" s="155"/>
      <c r="G1118" s="122"/>
      <c r="H1118" s="243">
        <v>2643.8</v>
      </c>
    </row>
    <row r="1119" spans="1:8" s="124" customFormat="1" ht="16.5" customHeight="1">
      <c r="A1119" s="136" t="s">
        <v>346</v>
      </c>
      <c r="B1119" s="134" t="s">
        <v>1348</v>
      </c>
      <c r="C1119" s="134" t="s">
        <v>260</v>
      </c>
      <c r="D1119" s="121" t="s">
        <v>298</v>
      </c>
      <c r="E1119" s="134" t="s">
        <v>1242</v>
      </c>
      <c r="F1119" s="155">
        <v>410</v>
      </c>
      <c r="G1119" s="122"/>
      <c r="H1119" s="243">
        <v>2643.8</v>
      </c>
    </row>
    <row r="1120" spans="1:8" s="124" customFormat="1" ht="15.75" customHeight="1">
      <c r="A1120" s="432" t="s">
        <v>198</v>
      </c>
      <c r="B1120" s="134" t="s">
        <v>1348</v>
      </c>
      <c r="C1120" s="134" t="s">
        <v>260</v>
      </c>
      <c r="D1120" s="121" t="s">
        <v>298</v>
      </c>
      <c r="E1120" s="134" t="s">
        <v>1242</v>
      </c>
      <c r="F1120" s="155">
        <v>410</v>
      </c>
      <c r="G1120" s="122" t="s">
        <v>199</v>
      </c>
      <c r="H1120" s="243">
        <v>2643.8</v>
      </c>
    </row>
    <row r="1121" spans="1:8" s="124" customFormat="1" ht="33.75" customHeight="1">
      <c r="A1121" s="425" t="s">
        <v>1225</v>
      </c>
      <c r="B1121" s="146" t="s">
        <v>1212</v>
      </c>
      <c r="C1121" s="146" t="s">
        <v>299</v>
      </c>
      <c r="D1121" s="119" t="s">
        <v>300</v>
      </c>
      <c r="E1121" s="146" t="s">
        <v>301</v>
      </c>
      <c r="F1121" s="179"/>
      <c r="G1121" s="118"/>
      <c r="H1121" s="242">
        <v>22548.399999999998</v>
      </c>
    </row>
    <row r="1122" spans="1:8" s="124" customFormat="1" ht="34.5" customHeight="1">
      <c r="A1122" s="425" t="s">
        <v>1226</v>
      </c>
      <c r="B1122" s="146" t="s">
        <v>1212</v>
      </c>
      <c r="C1122" s="146" t="s">
        <v>258</v>
      </c>
      <c r="D1122" s="119" t="s">
        <v>300</v>
      </c>
      <c r="E1122" s="146" t="s">
        <v>301</v>
      </c>
      <c r="F1122" s="179"/>
      <c r="G1122" s="118"/>
      <c r="H1122" s="242">
        <v>22548.399999999998</v>
      </c>
    </row>
    <row r="1123" spans="1:8" s="124" customFormat="1" ht="51" customHeight="1">
      <c r="A1123" s="426" t="s">
        <v>1227</v>
      </c>
      <c r="B1123" s="134" t="s">
        <v>1212</v>
      </c>
      <c r="C1123" s="134" t="s">
        <v>258</v>
      </c>
      <c r="D1123" s="121" t="s">
        <v>298</v>
      </c>
      <c r="E1123" s="134" t="s">
        <v>301</v>
      </c>
      <c r="F1123" s="155"/>
      <c r="G1123" s="122"/>
      <c r="H1123" s="243">
        <v>22548.399999999998</v>
      </c>
    </row>
    <row r="1124" spans="1:8" s="124" customFormat="1" ht="30" customHeight="1">
      <c r="A1124" s="426" t="s">
        <v>1224</v>
      </c>
      <c r="B1124" s="134" t="s">
        <v>1212</v>
      </c>
      <c r="C1124" s="134" t="s">
        <v>258</v>
      </c>
      <c r="D1124" s="121" t="s">
        <v>298</v>
      </c>
      <c r="E1124" s="134" t="s">
        <v>1019</v>
      </c>
      <c r="F1124" s="155"/>
      <c r="G1124" s="122"/>
      <c r="H1124" s="243">
        <v>3155.6</v>
      </c>
    </row>
    <row r="1125" spans="1:8" s="124" customFormat="1" ht="31.5" customHeight="1">
      <c r="A1125" s="207" t="s">
        <v>311</v>
      </c>
      <c r="B1125" s="134" t="s">
        <v>1212</v>
      </c>
      <c r="C1125" s="134" t="s">
        <v>258</v>
      </c>
      <c r="D1125" s="121" t="s">
        <v>298</v>
      </c>
      <c r="E1125" s="134" t="s">
        <v>1019</v>
      </c>
      <c r="F1125" s="155">
        <v>240</v>
      </c>
      <c r="G1125" s="122"/>
      <c r="H1125" s="243">
        <v>3155.6</v>
      </c>
    </row>
    <row r="1126" spans="1:8" s="124" customFormat="1" ht="20.25" customHeight="1">
      <c r="A1126" s="160" t="s">
        <v>188</v>
      </c>
      <c r="B1126" s="134" t="s">
        <v>1212</v>
      </c>
      <c r="C1126" s="134" t="s">
        <v>258</v>
      </c>
      <c r="D1126" s="121" t="s">
        <v>298</v>
      </c>
      <c r="E1126" s="134" t="s">
        <v>1019</v>
      </c>
      <c r="F1126" s="155">
        <v>240</v>
      </c>
      <c r="G1126" s="122" t="s">
        <v>189</v>
      </c>
      <c r="H1126" s="243">
        <v>3155.6</v>
      </c>
    </row>
    <row r="1127" spans="1:8" s="124" customFormat="1" ht="57.75" customHeight="1">
      <c r="A1127" s="209" t="s">
        <v>1222</v>
      </c>
      <c r="B1127" s="134" t="s">
        <v>1212</v>
      </c>
      <c r="C1127" s="134" t="s">
        <v>258</v>
      </c>
      <c r="D1127" s="121" t="s">
        <v>298</v>
      </c>
      <c r="E1127" s="134" t="s">
        <v>1213</v>
      </c>
      <c r="F1127" s="155"/>
      <c r="G1127" s="155"/>
      <c r="H1127" s="243">
        <v>15161</v>
      </c>
    </row>
    <row r="1128" spans="1:8" s="124" customFormat="1" ht="30.75" customHeight="1">
      <c r="A1128" s="207" t="s">
        <v>311</v>
      </c>
      <c r="B1128" s="134" t="s">
        <v>1212</v>
      </c>
      <c r="C1128" s="134" t="s">
        <v>258</v>
      </c>
      <c r="D1128" s="121" t="s">
        <v>298</v>
      </c>
      <c r="E1128" s="134" t="s">
        <v>1213</v>
      </c>
      <c r="F1128" s="155">
        <v>240</v>
      </c>
      <c r="G1128" s="155"/>
      <c r="H1128" s="243">
        <v>15161</v>
      </c>
    </row>
    <row r="1129" spans="1:8" s="124" customFormat="1" ht="15.75" customHeight="1">
      <c r="A1129" s="160" t="s">
        <v>188</v>
      </c>
      <c r="B1129" s="134" t="s">
        <v>1212</v>
      </c>
      <c r="C1129" s="134" t="s">
        <v>258</v>
      </c>
      <c r="D1129" s="121" t="s">
        <v>298</v>
      </c>
      <c r="E1129" s="134" t="s">
        <v>1213</v>
      </c>
      <c r="F1129" s="155">
        <v>240</v>
      </c>
      <c r="G1129" s="156" t="s">
        <v>189</v>
      </c>
      <c r="H1129" s="243">
        <v>15161</v>
      </c>
    </row>
    <row r="1130" spans="1:8" s="124" customFormat="1" ht="70.5" customHeight="1">
      <c r="A1130" s="215" t="s">
        <v>1223</v>
      </c>
      <c r="B1130" s="134" t="s">
        <v>1212</v>
      </c>
      <c r="C1130" s="134" t="s">
        <v>258</v>
      </c>
      <c r="D1130" s="121" t="s">
        <v>298</v>
      </c>
      <c r="E1130" s="134" t="s">
        <v>1214</v>
      </c>
      <c r="F1130" s="155"/>
      <c r="G1130" s="122"/>
      <c r="H1130" s="243">
        <v>2710</v>
      </c>
    </row>
    <row r="1131" spans="1:8" s="124" customFormat="1" ht="31.5" customHeight="1">
      <c r="A1131" s="207" t="s">
        <v>311</v>
      </c>
      <c r="B1131" s="134" t="s">
        <v>1212</v>
      </c>
      <c r="C1131" s="134" t="s">
        <v>258</v>
      </c>
      <c r="D1131" s="121" t="s">
        <v>298</v>
      </c>
      <c r="E1131" s="134" t="s">
        <v>1214</v>
      </c>
      <c r="F1131" s="155">
        <v>240</v>
      </c>
      <c r="G1131" s="122"/>
      <c r="H1131" s="243">
        <v>2710</v>
      </c>
    </row>
    <row r="1132" spans="1:8" s="124" customFormat="1" ht="19.5" customHeight="1">
      <c r="A1132" s="160" t="s">
        <v>188</v>
      </c>
      <c r="B1132" s="134" t="s">
        <v>1212</v>
      </c>
      <c r="C1132" s="134" t="s">
        <v>258</v>
      </c>
      <c r="D1132" s="121" t="s">
        <v>298</v>
      </c>
      <c r="E1132" s="134" t="s">
        <v>1214</v>
      </c>
      <c r="F1132" s="155">
        <v>240</v>
      </c>
      <c r="G1132" s="122" t="s">
        <v>189</v>
      </c>
      <c r="H1132" s="243">
        <v>2710</v>
      </c>
    </row>
    <row r="1133" spans="1:8" s="124" customFormat="1" ht="99.75" customHeight="1">
      <c r="A1133" s="215" t="s">
        <v>1228</v>
      </c>
      <c r="B1133" s="134" t="s">
        <v>1212</v>
      </c>
      <c r="C1133" s="134" t="s">
        <v>258</v>
      </c>
      <c r="D1133" s="121" t="s">
        <v>298</v>
      </c>
      <c r="E1133" s="134" t="s">
        <v>1215</v>
      </c>
      <c r="F1133" s="155"/>
      <c r="G1133" s="122"/>
      <c r="H1133" s="243">
        <v>480.2</v>
      </c>
    </row>
    <row r="1134" spans="1:8" s="124" customFormat="1" ht="30" customHeight="1">
      <c r="A1134" s="207" t="s">
        <v>311</v>
      </c>
      <c r="B1134" s="134" t="s">
        <v>1212</v>
      </c>
      <c r="C1134" s="134" t="s">
        <v>258</v>
      </c>
      <c r="D1134" s="121" t="s">
        <v>298</v>
      </c>
      <c r="E1134" s="134" t="s">
        <v>1215</v>
      </c>
      <c r="F1134" s="155">
        <v>240</v>
      </c>
      <c r="G1134" s="122"/>
      <c r="H1134" s="243">
        <v>480.2</v>
      </c>
    </row>
    <row r="1135" spans="1:8" s="124" customFormat="1" ht="18" customHeight="1">
      <c r="A1135" s="160" t="s">
        <v>188</v>
      </c>
      <c r="B1135" s="134" t="s">
        <v>1212</v>
      </c>
      <c r="C1135" s="134" t="s">
        <v>258</v>
      </c>
      <c r="D1135" s="121" t="s">
        <v>298</v>
      </c>
      <c r="E1135" s="134" t="s">
        <v>1215</v>
      </c>
      <c r="F1135" s="155">
        <v>240</v>
      </c>
      <c r="G1135" s="122" t="s">
        <v>189</v>
      </c>
      <c r="H1135" s="243">
        <v>480.2</v>
      </c>
    </row>
    <row r="1136" spans="1:8" s="124" customFormat="1" ht="34.5" customHeight="1">
      <c r="A1136" s="426" t="s">
        <v>1224</v>
      </c>
      <c r="B1136" s="134" t="s">
        <v>1212</v>
      </c>
      <c r="C1136" s="134" t="s">
        <v>258</v>
      </c>
      <c r="D1136" s="121" t="s">
        <v>298</v>
      </c>
      <c r="E1136" s="134" t="s">
        <v>1216</v>
      </c>
      <c r="F1136" s="155"/>
      <c r="G1136" s="122"/>
      <c r="H1136" s="243">
        <v>1041.6000000000001</v>
      </c>
    </row>
    <row r="1137" spans="1:8" s="124" customFormat="1" ht="33" customHeight="1">
      <c r="A1137" s="136" t="s">
        <v>311</v>
      </c>
      <c r="B1137" s="134" t="s">
        <v>1212</v>
      </c>
      <c r="C1137" s="134" t="s">
        <v>258</v>
      </c>
      <c r="D1137" s="121" t="s">
        <v>298</v>
      </c>
      <c r="E1137" s="134" t="s">
        <v>1216</v>
      </c>
      <c r="F1137" s="155">
        <v>240</v>
      </c>
      <c r="G1137" s="122"/>
      <c r="H1137" s="243">
        <v>1041.6000000000001</v>
      </c>
    </row>
    <row r="1138" spans="1:8" s="124" customFormat="1" ht="15.75" customHeight="1">
      <c r="A1138" s="160" t="s">
        <v>188</v>
      </c>
      <c r="B1138" s="134" t="s">
        <v>1212</v>
      </c>
      <c r="C1138" s="134" t="s">
        <v>258</v>
      </c>
      <c r="D1138" s="121" t="s">
        <v>298</v>
      </c>
      <c r="E1138" s="134" t="s">
        <v>1216</v>
      </c>
      <c r="F1138" s="155">
        <v>240</v>
      </c>
      <c r="G1138" s="122" t="s">
        <v>189</v>
      </c>
      <c r="H1138" s="243">
        <v>1041.6000000000001</v>
      </c>
    </row>
    <row r="1139" spans="1:8" s="124" customFormat="1" ht="36" customHeight="1">
      <c r="A1139" s="425" t="s">
        <v>1229</v>
      </c>
      <c r="B1139" s="146" t="s">
        <v>1217</v>
      </c>
      <c r="C1139" s="146" t="s">
        <v>299</v>
      </c>
      <c r="D1139" s="119" t="s">
        <v>300</v>
      </c>
      <c r="E1139" s="146" t="s">
        <v>301</v>
      </c>
      <c r="F1139" s="155"/>
      <c r="G1139" s="122"/>
      <c r="H1139" s="243">
        <v>6567.3</v>
      </c>
    </row>
    <row r="1140" spans="1:8" s="124" customFormat="1" ht="32.25" customHeight="1">
      <c r="A1140" s="425" t="s">
        <v>1230</v>
      </c>
      <c r="B1140" s="146" t="s">
        <v>1217</v>
      </c>
      <c r="C1140" s="146" t="s">
        <v>262</v>
      </c>
      <c r="D1140" s="119" t="s">
        <v>300</v>
      </c>
      <c r="E1140" s="146" t="s">
        <v>301</v>
      </c>
      <c r="F1140" s="155"/>
      <c r="G1140" s="122"/>
      <c r="H1140" s="243">
        <v>6567.3</v>
      </c>
    </row>
    <row r="1141" spans="1:8" s="124" customFormat="1" ht="34.5" customHeight="1">
      <c r="A1141" s="126" t="s">
        <v>722</v>
      </c>
      <c r="B1141" s="134" t="s">
        <v>1217</v>
      </c>
      <c r="C1141" s="134" t="s">
        <v>262</v>
      </c>
      <c r="D1141" s="121" t="s">
        <v>298</v>
      </c>
      <c r="E1141" s="134" t="s">
        <v>301</v>
      </c>
      <c r="F1141" s="155"/>
      <c r="G1141" s="122"/>
      <c r="H1141" s="243">
        <v>6567.3</v>
      </c>
    </row>
    <row r="1142" spans="1:8" s="124" customFormat="1" ht="36" customHeight="1">
      <c r="A1142" s="126" t="s">
        <v>1234</v>
      </c>
      <c r="B1142" s="134" t="s">
        <v>1217</v>
      </c>
      <c r="C1142" s="134" t="s">
        <v>262</v>
      </c>
      <c r="D1142" s="121" t="s">
        <v>298</v>
      </c>
      <c r="E1142" s="134" t="s">
        <v>1233</v>
      </c>
      <c r="F1142" s="179"/>
      <c r="G1142" s="122"/>
      <c r="H1142" s="243">
        <v>3737.3</v>
      </c>
    </row>
    <row r="1143" spans="1:8" s="124" customFormat="1" ht="30.75" customHeight="1">
      <c r="A1143" s="136" t="s">
        <v>311</v>
      </c>
      <c r="B1143" s="134" t="s">
        <v>1217</v>
      </c>
      <c r="C1143" s="134" t="s">
        <v>262</v>
      </c>
      <c r="D1143" s="121" t="s">
        <v>298</v>
      </c>
      <c r="E1143" s="134" t="s">
        <v>1233</v>
      </c>
      <c r="F1143" s="155">
        <v>240</v>
      </c>
      <c r="G1143" s="122"/>
      <c r="H1143" s="243">
        <v>3737.3</v>
      </c>
    </row>
    <row r="1144" spans="1:8" s="124" customFormat="1" ht="15.75" customHeight="1">
      <c r="A1144" s="160" t="s">
        <v>188</v>
      </c>
      <c r="B1144" s="134" t="s">
        <v>1217</v>
      </c>
      <c r="C1144" s="134" t="s">
        <v>262</v>
      </c>
      <c r="D1144" s="121" t="s">
        <v>298</v>
      </c>
      <c r="E1144" s="134" t="s">
        <v>1233</v>
      </c>
      <c r="F1144" s="155">
        <v>240</v>
      </c>
      <c r="G1144" s="122" t="s">
        <v>189</v>
      </c>
      <c r="H1144" s="243">
        <v>3737.3</v>
      </c>
    </row>
    <row r="1145" spans="1:8" s="124" customFormat="1" ht="56.25" customHeight="1">
      <c r="A1145" s="209" t="s">
        <v>1231</v>
      </c>
      <c r="B1145" s="134" t="s">
        <v>1217</v>
      </c>
      <c r="C1145" s="134" t="s">
        <v>262</v>
      </c>
      <c r="D1145" s="121" t="s">
        <v>298</v>
      </c>
      <c r="E1145" s="134" t="s">
        <v>1218</v>
      </c>
      <c r="F1145" s="155"/>
      <c r="G1145" s="122"/>
      <c r="H1145" s="243">
        <v>200</v>
      </c>
    </row>
    <row r="1146" spans="1:8" s="124" customFormat="1" ht="32.25" customHeight="1">
      <c r="A1146" s="136" t="s">
        <v>311</v>
      </c>
      <c r="B1146" s="134" t="s">
        <v>1217</v>
      </c>
      <c r="C1146" s="134" t="s">
        <v>262</v>
      </c>
      <c r="D1146" s="121" t="s">
        <v>298</v>
      </c>
      <c r="E1146" s="134" t="s">
        <v>1218</v>
      </c>
      <c r="F1146" s="155">
        <v>240</v>
      </c>
      <c r="G1146" s="122"/>
      <c r="H1146" s="243">
        <v>200</v>
      </c>
    </row>
    <row r="1147" spans="1:8" s="124" customFormat="1" ht="21" customHeight="1">
      <c r="A1147" s="160" t="s">
        <v>188</v>
      </c>
      <c r="B1147" s="134" t="s">
        <v>1217</v>
      </c>
      <c r="C1147" s="134" t="s">
        <v>262</v>
      </c>
      <c r="D1147" s="121" t="s">
        <v>298</v>
      </c>
      <c r="E1147" s="134" t="s">
        <v>1218</v>
      </c>
      <c r="F1147" s="155">
        <v>240</v>
      </c>
      <c r="G1147" s="122" t="s">
        <v>189</v>
      </c>
      <c r="H1147" s="243">
        <v>200</v>
      </c>
    </row>
    <row r="1148" spans="1:8" s="124" customFormat="1" ht="57" customHeight="1">
      <c r="A1148" s="209" t="s">
        <v>1232</v>
      </c>
      <c r="B1148" s="134" t="s">
        <v>1217</v>
      </c>
      <c r="C1148" s="134" t="s">
        <v>262</v>
      </c>
      <c r="D1148" s="121" t="s">
        <v>298</v>
      </c>
      <c r="E1148" s="134" t="s">
        <v>1219</v>
      </c>
      <c r="F1148" s="155"/>
      <c r="G1148" s="122"/>
      <c r="H1148" s="243">
        <v>2630</v>
      </c>
    </row>
    <row r="1149" spans="1:8" s="124" customFormat="1" ht="33" customHeight="1">
      <c r="A1149" s="136" t="s">
        <v>311</v>
      </c>
      <c r="B1149" s="134" t="s">
        <v>1217</v>
      </c>
      <c r="C1149" s="134" t="s">
        <v>262</v>
      </c>
      <c r="D1149" s="121" t="s">
        <v>298</v>
      </c>
      <c r="E1149" s="134" t="s">
        <v>1219</v>
      </c>
      <c r="F1149" s="155">
        <v>240</v>
      </c>
      <c r="G1149" s="122"/>
      <c r="H1149" s="243">
        <v>2630</v>
      </c>
    </row>
    <row r="1150" spans="1:8" s="124" customFormat="1" ht="17.25" customHeight="1">
      <c r="A1150" s="160" t="s">
        <v>188</v>
      </c>
      <c r="B1150" s="134" t="s">
        <v>1217</v>
      </c>
      <c r="C1150" s="134" t="s">
        <v>262</v>
      </c>
      <c r="D1150" s="121" t="s">
        <v>298</v>
      </c>
      <c r="E1150" s="134" t="s">
        <v>1219</v>
      </c>
      <c r="F1150" s="155">
        <v>240</v>
      </c>
      <c r="G1150" s="122" t="s">
        <v>189</v>
      </c>
      <c r="H1150" s="243">
        <v>2630</v>
      </c>
    </row>
    <row r="1151" spans="1:8" ht="17.25" customHeight="1">
      <c r="A1151" s="161" t="s">
        <v>254</v>
      </c>
      <c r="B1151" s="162"/>
      <c r="C1151" s="163"/>
      <c r="D1151" s="162"/>
      <c r="E1151" s="162"/>
      <c r="F1151" s="163"/>
      <c r="G1151" s="163"/>
      <c r="H1151" s="246">
        <v>2738367.5999999996</v>
      </c>
    </row>
    <row r="1152" spans="1:7" ht="17.25" customHeight="1">
      <c r="A1152" s="164"/>
      <c r="B1152" s="165"/>
      <c r="C1152" s="166"/>
      <c r="D1152" s="165"/>
      <c r="E1152" s="165"/>
      <c r="F1152" s="166"/>
      <c r="G1152" s="166"/>
    </row>
    <row r="1153" spans="1:7" ht="17.25" customHeight="1">
      <c r="A1153" s="164"/>
      <c r="B1153" s="165"/>
      <c r="C1153" s="166"/>
      <c r="D1153" s="165"/>
      <c r="E1153" s="165"/>
      <c r="F1153" s="166"/>
      <c r="G1153" s="166"/>
    </row>
  </sheetData>
  <sheetProtection/>
  <mergeCells count="2">
    <mergeCell ref="A8:G8"/>
    <mergeCell ref="B11:E1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114"/>
  <sheetViews>
    <sheetView zoomScalePageLayoutView="0" workbookViewId="0" topLeftCell="A1">
      <selection activeCell="A1" sqref="A1:H1114"/>
    </sheetView>
  </sheetViews>
  <sheetFormatPr defaultColWidth="8.8515625" defaultRowHeight="15"/>
  <cols>
    <col min="1" max="1" width="59.8515625" style="5" customWidth="1"/>
    <col min="2" max="2" width="7.421875" style="170" customWidth="1"/>
    <col min="3" max="3" width="3.28125" style="171" customWidth="1"/>
    <col min="4" max="4" width="2.28125" style="171" customWidth="1"/>
    <col min="5" max="5" width="3.28125" style="171" customWidth="1"/>
    <col min="6" max="6" width="6.140625" style="171" customWidth="1"/>
    <col min="7" max="7" width="6.7109375" style="170" customWidth="1"/>
    <col min="8" max="8" width="14.8515625" style="267" customWidth="1"/>
    <col min="9" max="16384" width="8.8515625" style="4" customWidth="1"/>
  </cols>
  <sheetData>
    <row r="1" ht="12.75">
      <c r="H1" s="238" t="s">
        <v>0</v>
      </c>
    </row>
    <row r="2" ht="12.75">
      <c r="H2" s="238" t="s">
        <v>1</v>
      </c>
    </row>
    <row r="3" ht="12.75">
      <c r="H3" s="240" t="s">
        <v>2</v>
      </c>
    </row>
    <row r="4" ht="12.75">
      <c r="H4" s="221" t="s">
        <v>1474</v>
      </c>
    </row>
    <row r="5" ht="12.75">
      <c r="H5" s="238" t="s">
        <v>947</v>
      </c>
    </row>
    <row r="8" spans="1:8" s="172" customFormat="1" ht="54" customHeight="1">
      <c r="A8" s="596" t="s">
        <v>1014</v>
      </c>
      <c r="B8" s="596"/>
      <c r="C8" s="596"/>
      <c r="D8" s="596"/>
      <c r="E8" s="596"/>
      <c r="F8" s="596"/>
      <c r="G8" s="596"/>
      <c r="H8" s="249"/>
    </row>
    <row r="11" spans="1:8" s="5" customFormat="1" ht="72" customHeight="1">
      <c r="A11" s="118" t="s">
        <v>257</v>
      </c>
      <c r="B11" s="118" t="s">
        <v>296</v>
      </c>
      <c r="C11" s="597" t="s">
        <v>35</v>
      </c>
      <c r="D11" s="598"/>
      <c r="E11" s="598"/>
      <c r="F11" s="599"/>
      <c r="G11" s="148" t="s">
        <v>295</v>
      </c>
      <c r="H11" s="242" t="s">
        <v>1467</v>
      </c>
    </row>
    <row r="12" spans="1:8" s="138" customFormat="1" ht="12.75">
      <c r="A12" s="125" t="s">
        <v>162</v>
      </c>
      <c r="B12" s="118" t="s">
        <v>163</v>
      </c>
      <c r="C12" s="148"/>
      <c r="D12" s="148"/>
      <c r="E12" s="148"/>
      <c r="F12" s="148"/>
      <c r="G12" s="148"/>
      <c r="H12" s="250">
        <v>257567.30000000002</v>
      </c>
    </row>
    <row r="13" spans="1:8" s="173" customFormat="1" ht="26.25" customHeight="1">
      <c r="A13" s="125" t="s">
        <v>164</v>
      </c>
      <c r="B13" s="118" t="s">
        <v>165</v>
      </c>
      <c r="C13" s="146"/>
      <c r="D13" s="146"/>
      <c r="E13" s="146"/>
      <c r="F13" s="146"/>
      <c r="G13" s="147"/>
      <c r="H13" s="252">
        <v>3545.4000000000005</v>
      </c>
    </row>
    <row r="14" spans="1:8" s="173" customFormat="1" ht="26.25" customHeight="1">
      <c r="A14" s="125" t="s">
        <v>785</v>
      </c>
      <c r="B14" s="118" t="s">
        <v>165</v>
      </c>
      <c r="C14" s="146" t="s">
        <v>786</v>
      </c>
      <c r="D14" s="146" t="s">
        <v>299</v>
      </c>
      <c r="E14" s="146" t="s">
        <v>300</v>
      </c>
      <c r="F14" s="146" t="s">
        <v>301</v>
      </c>
      <c r="G14" s="147"/>
      <c r="H14" s="252">
        <v>3545.4000000000005</v>
      </c>
    </row>
    <row r="15" spans="1:8" s="173" customFormat="1" ht="19.5" customHeight="1">
      <c r="A15" s="174" t="s">
        <v>787</v>
      </c>
      <c r="B15" s="118" t="s">
        <v>165</v>
      </c>
      <c r="C15" s="119" t="s">
        <v>786</v>
      </c>
      <c r="D15" s="119" t="s">
        <v>258</v>
      </c>
      <c r="E15" s="119" t="s">
        <v>300</v>
      </c>
      <c r="F15" s="119" t="s">
        <v>301</v>
      </c>
      <c r="G15" s="119"/>
      <c r="H15" s="252">
        <v>3545.4000000000005</v>
      </c>
    </row>
    <row r="16" spans="1:8" s="117" customFormat="1" ht="12.75" customHeight="1">
      <c r="A16" s="131" t="s">
        <v>788</v>
      </c>
      <c r="B16" s="122" t="s">
        <v>165</v>
      </c>
      <c r="C16" s="134" t="s">
        <v>786</v>
      </c>
      <c r="D16" s="134" t="s">
        <v>258</v>
      </c>
      <c r="E16" s="134" t="s">
        <v>298</v>
      </c>
      <c r="F16" s="134" t="s">
        <v>301</v>
      </c>
      <c r="G16" s="135"/>
      <c r="H16" s="254">
        <v>3545.4000000000005</v>
      </c>
    </row>
    <row r="17" spans="1:8" s="117" customFormat="1" ht="17.25" customHeight="1">
      <c r="A17" s="133" t="s">
        <v>789</v>
      </c>
      <c r="B17" s="122" t="s">
        <v>165</v>
      </c>
      <c r="C17" s="134" t="s">
        <v>786</v>
      </c>
      <c r="D17" s="134" t="s">
        <v>258</v>
      </c>
      <c r="E17" s="134" t="s">
        <v>298</v>
      </c>
      <c r="F17" s="134" t="s">
        <v>790</v>
      </c>
      <c r="G17" s="135"/>
      <c r="H17" s="254">
        <v>3545.4000000000005</v>
      </c>
    </row>
    <row r="18" spans="1:8" s="117" customFormat="1" ht="26.25" customHeight="1">
      <c r="A18" s="131" t="s">
        <v>352</v>
      </c>
      <c r="B18" s="122" t="s">
        <v>165</v>
      </c>
      <c r="C18" s="134" t="s">
        <v>786</v>
      </c>
      <c r="D18" s="134" t="s">
        <v>258</v>
      </c>
      <c r="E18" s="134" t="s">
        <v>298</v>
      </c>
      <c r="F18" s="134" t="s">
        <v>790</v>
      </c>
      <c r="G18" s="135">
        <v>120</v>
      </c>
      <c r="H18" s="254">
        <v>3545.4000000000005</v>
      </c>
    </row>
    <row r="19" spans="1:8" s="138" customFormat="1" ht="38.25">
      <c r="A19" s="175" t="s">
        <v>166</v>
      </c>
      <c r="B19" s="118" t="s">
        <v>167</v>
      </c>
      <c r="C19" s="118"/>
      <c r="D19" s="118"/>
      <c r="E19" s="118"/>
      <c r="F19" s="118"/>
      <c r="G19" s="176"/>
      <c r="H19" s="250">
        <v>4787.099999999999</v>
      </c>
    </row>
    <row r="20" spans="1:8" s="138" customFormat="1" ht="25.5">
      <c r="A20" s="125" t="s">
        <v>785</v>
      </c>
      <c r="B20" s="118" t="s">
        <v>167</v>
      </c>
      <c r="C20" s="118">
        <v>67</v>
      </c>
      <c r="D20" s="118">
        <v>0</v>
      </c>
      <c r="E20" s="118" t="s">
        <v>300</v>
      </c>
      <c r="F20" s="118" t="s">
        <v>301</v>
      </c>
      <c r="G20" s="176"/>
      <c r="H20" s="250">
        <v>4787.099999999999</v>
      </c>
    </row>
    <row r="21" spans="1:8" s="138" customFormat="1" ht="12.75">
      <c r="A21" s="174" t="s">
        <v>793</v>
      </c>
      <c r="B21" s="118" t="s">
        <v>167</v>
      </c>
      <c r="C21" s="148" t="s">
        <v>786</v>
      </c>
      <c r="D21" s="148" t="s">
        <v>262</v>
      </c>
      <c r="E21" s="148" t="s">
        <v>300</v>
      </c>
      <c r="F21" s="148" t="s">
        <v>301</v>
      </c>
      <c r="G21" s="148"/>
      <c r="H21" s="250">
        <v>4787.099999999999</v>
      </c>
    </row>
    <row r="22" spans="1:8" ht="12.75">
      <c r="A22" s="136" t="s">
        <v>788</v>
      </c>
      <c r="B22" s="122" t="s">
        <v>167</v>
      </c>
      <c r="C22" s="122" t="s">
        <v>786</v>
      </c>
      <c r="D22" s="122" t="s">
        <v>262</v>
      </c>
      <c r="E22" s="122" t="s">
        <v>298</v>
      </c>
      <c r="F22" s="122" t="s">
        <v>301</v>
      </c>
      <c r="G22" s="144"/>
      <c r="H22" s="256">
        <v>4787.099999999999</v>
      </c>
    </row>
    <row r="23" spans="1:8" s="5" customFormat="1" ht="28.5" customHeight="1" hidden="1">
      <c r="A23" s="136" t="s">
        <v>876</v>
      </c>
      <c r="B23" s="122" t="s">
        <v>167</v>
      </c>
      <c r="C23" s="122" t="s">
        <v>786</v>
      </c>
      <c r="D23" s="122" t="s">
        <v>262</v>
      </c>
      <c r="E23" s="122" t="s">
        <v>298</v>
      </c>
      <c r="F23" s="122" t="s">
        <v>794</v>
      </c>
      <c r="G23" s="144"/>
      <c r="H23" s="256">
        <v>0</v>
      </c>
    </row>
    <row r="24" spans="1:8" ht="28.5" customHeight="1" hidden="1">
      <c r="A24" s="136" t="s">
        <v>352</v>
      </c>
      <c r="B24" s="122" t="s">
        <v>167</v>
      </c>
      <c r="C24" s="122" t="s">
        <v>786</v>
      </c>
      <c r="D24" s="122" t="s">
        <v>262</v>
      </c>
      <c r="E24" s="122" t="s">
        <v>298</v>
      </c>
      <c r="F24" s="122" t="s">
        <v>794</v>
      </c>
      <c r="G24" s="144">
        <v>120</v>
      </c>
      <c r="H24" s="256">
        <v>0</v>
      </c>
    </row>
    <row r="25" spans="1:8" ht="12.75">
      <c r="A25" s="133" t="s">
        <v>789</v>
      </c>
      <c r="B25" s="122" t="s">
        <v>167</v>
      </c>
      <c r="C25" s="122" t="s">
        <v>786</v>
      </c>
      <c r="D25" s="122" t="s">
        <v>262</v>
      </c>
      <c r="E25" s="122" t="s">
        <v>298</v>
      </c>
      <c r="F25" s="122" t="s">
        <v>790</v>
      </c>
      <c r="G25" s="144"/>
      <c r="H25" s="256">
        <v>4135.4</v>
      </c>
    </row>
    <row r="26" spans="1:8" ht="25.5">
      <c r="A26" s="136" t="s">
        <v>352</v>
      </c>
      <c r="B26" s="122" t="s">
        <v>167</v>
      </c>
      <c r="C26" s="122" t="s">
        <v>786</v>
      </c>
      <c r="D26" s="122" t="s">
        <v>262</v>
      </c>
      <c r="E26" s="122" t="s">
        <v>298</v>
      </c>
      <c r="F26" s="122" t="s">
        <v>790</v>
      </c>
      <c r="G26" s="144">
        <v>120</v>
      </c>
      <c r="H26" s="256">
        <v>3799.1</v>
      </c>
    </row>
    <row r="27" spans="1:8" ht="25.5">
      <c r="A27" s="136" t="s">
        <v>311</v>
      </c>
      <c r="B27" s="122" t="s">
        <v>167</v>
      </c>
      <c r="C27" s="122" t="s">
        <v>786</v>
      </c>
      <c r="D27" s="122" t="s">
        <v>262</v>
      </c>
      <c r="E27" s="122" t="s">
        <v>298</v>
      </c>
      <c r="F27" s="122" t="s">
        <v>790</v>
      </c>
      <c r="G27" s="144">
        <v>240</v>
      </c>
      <c r="H27" s="256">
        <v>336.3</v>
      </c>
    </row>
    <row r="28" spans="1:8" ht="31.5" customHeight="1">
      <c r="A28" s="136" t="s">
        <v>815</v>
      </c>
      <c r="B28" s="122" t="s">
        <v>167</v>
      </c>
      <c r="C28" s="122" t="s">
        <v>786</v>
      </c>
      <c r="D28" s="122" t="s">
        <v>262</v>
      </c>
      <c r="E28" s="122" t="s">
        <v>298</v>
      </c>
      <c r="F28" s="122" t="s">
        <v>816</v>
      </c>
      <c r="G28" s="144"/>
      <c r="H28" s="257">
        <v>651.7</v>
      </c>
    </row>
    <row r="29" spans="1:8" ht="30.75" customHeight="1">
      <c r="A29" s="136" t="s">
        <v>352</v>
      </c>
      <c r="B29" s="122" t="s">
        <v>167</v>
      </c>
      <c r="C29" s="122" t="s">
        <v>786</v>
      </c>
      <c r="D29" s="122" t="s">
        <v>262</v>
      </c>
      <c r="E29" s="122" t="s">
        <v>298</v>
      </c>
      <c r="F29" s="122" t="s">
        <v>816</v>
      </c>
      <c r="G29" s="144">
        <v>120</v>
      </c>
      <c r="H29" s="256">
        <v>651.7</v>
      </c>
    </row>
    <row r="30" spans="1:8" s="170" customFormat="1" ht="45" customHeight="1">
      <c r="A30" s="125" t="s">
        <v>792</v>
      </c>
      <c r="B30" s="118" t="s">
        <v>169</v>
      </c>
      <c r="C30" s="148"/>
      <c r="D30" s="148"/>
      <c r="E30" s="148"/>
      <c r="F30" s="148"/>
      <c r="G30" s="148"/>
      <c r="H30" s="250">
        <v>90566.70000000001</v>
      </c>
    </row>
    <row r="31" spans="1:8" s="5" customFormat="1" ht="38.25">
      <c r="A31" s="125" t="s">
        <v>877</v>
      </c>
      <c r="B31" s="118" t="s">
        <v>169</v>
      </c>
      <c r="C31" s="148" t="s">
        <v>326</v>
      </c>
      <c r="D31" s="148" t="s">
        <v>299</v>
      </c>
      <c r="E31" s="148" t="s">
        <v>300</v>
      </c>
      <c r="F31" s="148" t="s">
        <v>301</v>
      </c>
      <c r="G31" s="148"/>
      <c r="H31" s="250">
        <v>696.2</v>
      </c>
    </row>
    <row r="32" spans="1:8" s="145" customFormat="1" ht="51">
      <c r="A32" s="174" t="s">
        <v>878</v>
      </c>
      <c r="B32" s="118" t="s">
        <v>169</v>
      </c>
      <c r="C32" s="148" t="s">
        <v>326</v>
      </c>
      <c r="D32" s="148" t="s">
        <v>263</v>
      </c>
      <c r="E32" s="148" t="s">
        <v>300</v>
      </c>
      <c r="F32" s="148" t="s">
        <v>301</v>
      </c>
      <c r="G32" s="148"/>
      <c r="H32" s="250">
        <v>696.2</v>
      </c>
    </row>
    <row r="33" spans="1:8" s="145" customFormat="1" ht="29.25" customHeight="1">
      <c r="A33" s="120" t="s">
        <v>339</v>
      </c>
      <c r="B33" s="122" t="s">
        <v>169</v>
      </c>
      <c r="C33" s="137" t="s">
        <v>326</v>
      </c>
      <c r="D33" s="137" t="s">
        <v>263</v>
      </c>
      <c r="E33" s="137" t="s">
        <v>298</v>
      </c>
      <c r="F33" s="137" t="s">
        <v>301</v>
      </c>
      <c r="G33" s="137"/>
      <c r="H33" s="256">
        <v>696.2</v>
      </c>
    </row>
    <row r="34" spans="1:8" s="138" customFormat="1" ht="16.5" customHeight="1">
      <c r="A34" s="120" t="s">
        <v>350</v>
      </c>
      <c r="B34" s="122" t="s">
        <v>169</v>
      </c>
      <c r="C34" s="137" t="s">
        <v>326</v>
      </c>
      <c r="D34" s="137" t="s">
        <v>263</v>
      </c>
      <c r="E34" s="137" t="s">
        <v>298</v>
      </c>
      <c r="F34" s="137" t="s">
        <v>351</v>
      </c>
      <c r="G34" s="137"/>
      <c r="H34" s="256">
        <v>696.2</v>
      </c>
    </row>
    <row r="35" spans="1:8" s="138" customFormat="1" ht="25.5">
      <c r="A35" s="136" t="s">
        <v>352</v>
      </c>
      <c r="B35" s="122" t="s">
        <v>169</v>
      </c>
      <c r="C35" s="137" t="s">
        <v>326</v>
      </c>
      <c r="D35" s="137" t="s">
        <v>263</v>
      </c>
      <c r="E35" s="137" t="s">
        <v>298</v>
      </c>
      <c r="F35" s="137" t="s">
        <v>351</v>
      </c>
      <c r="G35" s="137">
        <v>120</v>
      </c>
      <c r="H35" s="256">
        <v>680.2</v>
      </c>
    </row>
    <row r="36" spans="1:8" s="138" customFormat="1" ht="25.5">
      <c r="A36" s="68" t="s">
        <v>311</v>
      </c>
      <c r="B36" s="122" t="s">
        <v>169</v>
      </c>
      <c r="C36" s="137" t="s">
        <v>326</v>
      </c>
      <c r="D36" s="137" t="s">
        <v>263</v>
      </c>
      <c r="E36" s="137" t="s">
        <v>298</v>
      </c>
      <c r="F36" s="137" t="s">
        <v>351</v>
      </c>
      <c r="G36" s="137">
        <v>240</v>
      </c>
      <c r="H36" s="256">
        <v>16</v>
      </c>
    </row>
    <row r="37" spans="1:8" s="145" customFormat="1" ht="18" customHeight="1">
      <c r="A37" s="210" t="s">
        <v>820</v>
      </c>
      <c r="B37" s="118" t="s">
        <v>169</v>
      </c>
      <c r="C37" s="148" t="s">
        <v>821</v>
      </c>
      <c r="D37" s="148" t="s">
        <v>299</v>
      </c>
      <c r="E37" s="148" t="s">
        <v>300</v>
      </c>
      <c r="F37" s="148" t="s">
        <v>301</v>
      </c>
      <c r="G37" s="148"/>
      <c r="H37" s="250">
        <v>166.1</v>
      </c>
    </row>
    <row r="38" spans="1:8" s="145" customFormat="1" ht="16.5" customHeight="1">
      <c r="A38" s="270" t="s">
        <v>788</v>
      </c>
      <c r="B38" s="118" t="s">
        <v>169</v>
      </c>
      <c r="C38" s="148" t="s">
        <v>821</v>
      </c>
      <c r="D38" s="148" t="s">
        <v>634</v>
      </c>
      <c r="E38" s="148" t="s">
        <v>300</v>
      </c>
      <c r="F38" s="148" t="s">
        <v>301</v>
      </c>
      <c r="G38" s="148"/>
      <c r="H38" s="250">
        <v>166.1</v>
      </c>
    </row>
    <row r="39" spans="1:8" s="138" customFormat="1" ht="15" customHeight="1">
      <c r="A39" s="207" t="s">
        <v>788</v>
      </c>
      <c r="B39" s="122" t="s">
        <v>169</v>
      </c>
      <c r="C39" s="137" t="s">
        <v>821</v>
      </c>
      <c r="D39" s="137" t="s">
        <v>634</v>
      </c>
      <c r="E39" s="137" t="s">
        <v>298</v>
      </c>
      <c r="F39" s="137" t="s">
        <v>301</v>
      </c>
      <c r="G39" s="137"/>
      <c r="H39" s="256">
        <v>166.1</v>
      </c>
    </row>
    <row r="40" spans="1:8" s="138" customFormat="1" ht="31.5" customHeight="1">
      <c r="A40" s="209" t="s">
        <v>870</v>
      </c>
      <c r="B40" s="122" t="s">
        <v>169</v>
      </c>
      <c r="C40" s="137" t="s">
        <v>821</v>
      </c>
      <c r="D40" s="137" t="s">
        <v>634</v>
      </c>
      <c r="E40" s="137" t="s">
        <v>298</v>
      </c>
      <c r="F40" s="137" t="s">
        <v>871</v>
      </c>
      <c r="G40" s="137"/>
      <c r="H40" s="256">
        <v>166.1</v>
      </c>
    </row>
    <row r="41" spans="1:8" s="138" customFormat="1" ht="15.75" customHeight="1">
      <c r="A41" s="213" t="s">
        <v>317</v>
      </c>
      <c r="B41" s="122" t="s">
        <v>169</v>
      </c>
      <c r="C41" s="137" t="s">
        <v>821</v>
      </c>
      <c r="D41" s="137" t="s">
        <v>634</v>
      </c>
      <c r="E41" s="137" t="s">
        <v>298</v>
      </c>
      <c r="F41" s="137" t="s">
        <v>871</v>
      </c>
      <c r="G41" s="137" t="s">
        <v>306</v>
      </c>
      <c r="H41" s="256">
        <v>166.1</v>
      </c>
    </row>
    <row r="42" spans="1:8" s="138" customFormat="1" ht="38.25">
      <c r="A42" s="125" t="s">
        <v>534</v>
      </c>
      <c r="B42" s="118" t="s">
        <v>169</v>
      </c>
      <c r="C42" s="119" t="s">
        <v>535</v>
      </c>
      <c r="D42" s="119" t="s">
        <v>299</v>
      </c>
      <c r="E42" s="119" t="s">
        <v>300</v>
      </c>
      <c r="F42" s="119" t="s">
        <v>301</v>
      </c>
      <c r="G42" s="119"/>
      <c r="H42" s="250">
        <v>969.2</v>
      </c>
    </row>
    <row r="43" spans="1:8" s="138" customFormat="1" ht="38.25">
      <c r="A43" s="177" t="s">
        <v>879</v>
      </c>
      <c r="B43" s="118" t="s">
        <v>169</v>
      </c>
      <c r="C43" s="119" t="s">
        <v>535</v>
      </c>
      <c r="D43" s="119" t="s">
        <v>262</v>
      </c>
      <c r="E43" s="119" t="s">
        <v>300</v>
      </c>
      <c r="F43" s="119" t="s">
        <v>301</v>
      </c>
      <c r="G43" s="119"/>
      <c r="H43" s="250">
        <v>969.2</v>
      </c>
    </row>
    <row r="44" spans="1:8" s="138" customFormat="1" ht="42.75" customHeight="1">
      <c r="A44" s="136" t="s">
        <v>547</v>
      </c>
      <c r="B44" s="122" t="s">
        <v>169</v>
      </c>
      <c r="C44" s="121" t="s">
        <v>535</v>
      </c>
      <c r="D44" s="121" t="s">
        <v>262</v>
      </c>
      <c r="E44" s="121" t="s">
        <v>298</v>
      </c>
      <c r="F44" s="121" t="s">
        <v>301</v>
      </c>
      <c r="G44" s="121"/>
      <c r="H44" s="256">
        <v>969.2</v>
      </c>
    </row>
    <row r="45" spans="1:8" s="138" customFormat="1" ht="12.75">
      <c r="A45" s="127" t="s">
        <v>552</v>
      </c>
      <c r="B45" s="122" t="s">
        <v>169</v>
      </c>
      <c r="C45" s="121" t="s">
        <v>535</v>
      </c>
      <c r="D45" s="121" t="s">
        <v>262</v>
      </c>
      <c r="E45" s="121" t="s">
        <v>298</v>
      </c>
      <c r="F45" s="121" t="s">
        <v>553</v>
      </c>
      <c r="G45" s="121"/>
      <c r="H45" s="256">
        <v>969.2</v>
      </c>
    </row>
    <row r="46" spans="1:8" s="138" customFormat="1" ht="25.5">
      <c r="A46" s="131" t="s">
        <v>352</v>
      </c>
      <c r="B46" s="122" t="s">
        <v>169</v>
      </c>
      <c r="C46" s="121" t="s">
        <v>535</v>
      </c>
      <c r="D46" s="121" t="s">
        <v>262</v>
      </c>
      <c r="E46" s="121" t="s">
        <v>298</v>
      </c>
      <c r="F46" s="121" t="s">
        <v>553</v>
      </c>
      <c r="G46" s="121">
        <v>120</v>
      </c>
      <c r="H46" s="256">
        <v>775.4</v>
      </c>
    </row>
    <row r="47" spans="1:8" s="138" customFormat="1" ht="25.5">
      <c r="A47" s="141" t="s">
        <v>311</v>
      </c>
      <c r="B47" s="122" t="s">
        <v>169</v>
      </c>
      <c r="C47" s="121" t="s">
        <v>535</v>
      </c>
      <c r="D47" s="121" t="s">
        <v>262</v>
      </c>
      <c r="E47" s="121" t="s">
        <v>298</v>
      </c>
      <c r="F47" s="121" t="s">
        <v>553</v>
      </c>
      <c r="G47" s="121">
        <v>240</v>
      </c>
      <c r="H47" s="256">
        <v>193.8</v>
      </c>
    </row>
    <row r="48" spans="1:8" s="138" customFormat="1" ht="30.75" customHeight="1">
      <c r="A48" s="125" t="s">
        <v>270</v>
      </c>
      <c r="B48" s="118" t="s">
        <v>169</v>
      </c>
      <c r="C48" s="148" t="s">
        <v>693</v>
      </c>
      <c r="D48" s="148" t="s">
        <v>299</v>
      </c>
      <c r="E48" s="148" t="s">
        <v>300</v>
      </c>
      <c r="F48" s="148" t="s">
        <v>301</v>
      </c>
      <c r="G48" s="148"/>
      <c r="H48" s="250">
        <v>3329.1</v>
      </c>
    </row>
    <row r="49" spans="1:8" s="138" customFormat="1" ht="29.25" customHeight="1">
      <c r="A49" s="177" t="s">
        <v>694</v>
      </c>
      <c r="B49" s="118" t="s">
        <v>169</v>
      </c>
      <c r="C49" s="148" t="s">
        <v>693</v>
      </c>
      <c r="D49" s="148" t="s">
        <v>258</v>
      </c>
      <c r="E49" s="148" t="s">
        <v>300</v>
      </c>
      <c r="F49" s="148" t="s">
        <v>301</v>
      </c>
      <c r="G49" s="148"/>
      <c r="H49" s="250">
        <v>3329.1</v>
      </c>
    </row>
    <row r="50" spans="1:8" s="138" customFormat="1" ht="25.5">
      <c r="A50" s="127" t="s">
        <v>695</v>
      </c>
      <c r="B50" s="122" t="s">
        <v>169</v>
      </c>
      <c r="C50" s="137" t="s">
        <v>693</v>
      </c>
      <c r="D50" s="137" t="s">
        <v>258</v>
      </c>
      <c r="E50" s="137" t="s">
        <v>298</v>
      </c>
      <c r="F50" s="137" t="s">
        <v>301</v>
      </c>
      <c r="G50" s="137"/>
      <c r="H50" s="256">
        <v>3329.1</v>
      </c>
    </row>
    <row r="51" spans="1:8" s="138" customFormat="1" ht="25.5">
      <c r="A51" s="127" t="s">
        <v>696</v>
      </c>
      <c r="B51" s="122" t="s">
        <v>169</v>
      </c>
      <c r="C51" s="137" t="s">
        <v>693</v>
      </c>
      <c r="D51" s="137" t="s">
        <v>258</v>
      </c>
      <c r="E51" s="137" t="s">
        <v>298</v>
      </c>
      <c r="F51" s="137" t="s">
        <v>697</v>
      </c>
      <c r="G51" s="137"/>
      <c r="H51" s="256">
        <v>2648.1</v>
      </c>
    </row>
    <row r="52" spans="1:8" s="138" customFormat="1" ht="25.5">
      <c r="A52" s="131" t="s">
        <v>352</v>
      </c>
      <c r="B52" s="122" t="s">
        <v>169</v>
      </c>
      <c r="C52" s="137" t="s">
        <v>693</v>
      </c>
      <c r="D52" s="137" t="s">
        <v>258</v>
      </c>
      <c r="E52" s="137" t="s">
        <v>298</v>
      </c>
      <c r="F52" s="137" t="s">
        <v>697</v>
      </c>
      <c r="G52" s="137" t="s">
        <v>156</v>
      </c>
      <c r="H52" s="256">
        <v>2536.9</v>
      </c>
    </row>
    <row r="53" spans="1:8" s="138" customFormat="1" ht="25.5">
      <c r="A53" s="131" t="s">
        <v>311</v>
      </c>
      <c r="B53" s="122" t="s">
        <v>169</v>
      </c>
      <c r="C53" s="137" t="s">
        <v>693</v>
      </c>
      <c r="D53" s="137" t="s">
        <v>258</v>
      </c>
      <c r="E53" s="137" t="s">
        <v>298</v>
      </c>
      <c r="F53" s="137" t="s">
        <v>697</v>
      </c>
      <c r="G53" s="137" t="s">
        <v>312</v>
      </c>
      <c r="H53" s="256">
        <v>111.2</v>
      </c>
    </row>
    <row r="54" spans="1:8" s="138" customFormat="1" ht="15" customHeight="1">
      <c r="A54" s="127" t="s">
        <v>698</v>
      </c>
      <c r="B54" s="122" t="s">
        <v>169</v>
      </c>
      <c r="C54" s="137" t="s">
        <v>693</v>
      </c>
      <c r="D54" s="137" t="s">
        <v>258</v>
      </c>
      <c r="E54" s="137" t="s">
        <v>298</v>
      </c>
      <c r="F54" s="137" t="s">
        <v>699</v>
      </c>
      <c r="G54" s="137"/>
      <c r="H54" s="256">
        <v>681</v>
      </c>
    </row>
    <row r="55" spans="1:8" s="138" customFormat="1" ht="25.5">
      <c r="A55" s="131" t="s">
        <v>352</v>
      </c>
      <c r="B55" s="122" t="s">
        <v>169</v>
      </c>
      <c r="C55" s="137" t="s">
        <v>693</v>
      </c>
      <c r="D55" s="137" t="s">
        <v>258</v>
      </c>
      <c r="E55" s="137" t="s">
        <v>298</v>
      </c>
      <c r="F55" s="137" t="s">
        <v>699</v>
      </c>
      <c r="G55" s="137" t="s">
        <v>156</v>
      </c>
      <c r="H55" s="256">
        <v>632.7</v>
      </c>
    </row>
    <row r="56" spans="1:8" s="138" customFormat="1" ht="25.5">
      <c r="A56" s="131" t="s">
        <v>311</v>
      </c>
      <c r="B56" s="122" t="s">
        <v>169</v>
      </c>
      <c r="C56" s="137" t="s">
        <v>693</v>
      </c>
      <c r="D56" s="137" t="s">
        <v>258</v>
      </c>
      <c r="E56" s="137" t="s">
        <v>298</v>
      </c>
      <c r="F56" s="137" t="s">
        <v>699</v>
      </c>
      <c r="G56" s="137" t="s">
        <v>312</v>
      </c>
      <c r="H56" s="256">
        <v>48.3</v>
      </c>
    </row>
    <row r="57" spans="1:8" ht="25.5">
      <c r="A57" s="125" t="s">
        <v>785</v>
      </c>
      <c r="B57" s="118" t="s">
        <v>169</v>
      </c>
      <c r="C57" s="118" t="s">
        <v>786</v>
      </c>
      <c r="D57" s="118" t="s">
        <v>299</v>
      </c>
      <c r="E57" s="118" t="s">
        <v>300</v>
      </c>
      <c r="F57" s="118" t="s">
        <v>301</v>
      </c>
      <c r="G57" s="176"/>
      <c r="H57" s="250">
        <v>85406.1</v>
      </c>
    </row>
    <row r="58" spans="1:8" ht="38.25">
      <c r="A58" s="174" t="s">
        <v>791</v>
      </c>
      <c r="B58" s="118" t="s">
        <v>169</v>
      </c>
      <c r="C58" s="148" t="s">
        <v>786</v>
      </c>
      <c r="D58" s="148" t="s">
        <v>260</v>
      </c>
      <c r="E58" s="148" t="s">
        <v>300</v>
      </c>
      <c r="F58" s="148" t="s">
        <v>301</v>
      </c>
      <c r="G58" s="148"/>
      <c r="H58" s="250">
        <v>3437.3</v>
      </c>
    </row>
    <row r="59" spans="1:8" ht="17.25" customHeight="1">
      <c r="A59" s="136" t="s">
        <v>788</v>
      </c>
      <c r="B59" s="122" t="s">
        <v>169</v>
      </c>
      <c r="C59" s="122" t="s">
        <v>786</v>
      </c>
      <c r="D59" s="122" t="s">
        <v>260</v>
      </c>
      <c r="E59" s="122" t="s">
        <v>298</v>
      </c>
      <c r="F59" s="122" t="s">
        <v>301</v>
      </c>
      <c r="G59" s="144"/>
      <c r="H59" s="256">
        <v>3437.3</v>
      </c>
    </row>
    <row r="60" spans="1:8" ht="17.25" customHeight="1">
      <c r="A60" s="133" t="s">
        <v>789</v>
      </c>
      <c r="B60" s="122" t="s">
        <v>169</v>
      </c>
      <c r="C60" s="122" t="s">
        <v>786</v>
      </c>
      <c r="D60" s="122" t="s">
        <v>260</v>
      </c>
      <c r="E60" s="122" t="s">
        <v>298</v>
      </c>
      <c r="F60" s="122" t="s">
        <v>790</v>
      </c>
      <c r="G60" s="144"/>
      <c r="H60" s="256">
        <v>3437.3</v>
      </c>
    </row>
    <row r="61" spans="1:8" ht="30.75" customHeight="1">
      <c r="A61" s="136" t="s">
        <v>352</v>
      </c>
      <c r="B61" s="122" t="s">
        <v>169</v>
      </c>
      <c r="C61" s="122" t="s">
        <v>786</v>
      </c>
      <c r="D61" s="122" t="s">
        <v>260</v>
      </c>
      <c r="E61" s="122" t="s">
        <v>298</v>
      </c>
      <c r="F61" s="122" t="s">
        <v>790</v>
      </c>
      <c r="G61" s="144">
        <v>120</v>
      </c>
      <c r="H61" s="256">
        <v>3437.3</v>
      </c>
    </row>
    <row r="62" spans="1:8" ht="12.75">
      <c r="A62" s="174" t="s">
        <v>793</v>
      </c>
      <c r="B62" s="118" t="s">
        <v>169</v>
      </c>
      <c r="C62" s="148" t="s">
        <v>786</v>
      </c>
      <c r="D62" s="148" t="s">
        <v>262</v>
      </c>
      <c r="E62" s="148" t="s">
        <v>300</v>
      </c>
      <c r="F62" s="148" t="s">
        <v>301</v>
      </c>
      <c r="G62" s="148"/>
      <c r="H62" s="250">
        <v>81968.8</v>
      </c>
    </row>
    <row r="63" spans="1:8" s="180" customFormat="1" ht="12.75">
      <c r="A63" s="175" t="s">
        <v>788</v>
      </c>
      <c r="B63" s="118" t="s">
        <v>169</v>
      </c>
      <c r="C63" s="118" t="s">
        <v>786</v>
      </c>
      <c r="D63" s="118" t="s">
        <v>262</v>
      </c>
      <c r="E63" s="118" t="s">
        <v>298</v>
      </c>
      <c r="F63" s="118" t="s">
        <v>301</v>
      </c>
      <c r="G63" s="176"/>
      <c r="H63" s="250">
        <v>81968.8</v>
      </c>
    </row>
    <row r="64" spans="1:8" ht="30.75" customHeight="1" hidden="1">
      <c r="A64" s="136" t="s">
        <v>876</v>
      </c>
      <c r="B64" s="122" t="s">
        <v>169</v>
      </c>
      <c r="C64" s="122" t="s">
        <v>786</v>
      </c>
      <c r="D64" s="122" t="s">
        <v>262</v>
      </c>
      <c r="E64" s="122" t="s">
        <v>298</v>
      </c>
      <c r="F64" s="122" t="s">
        <v>794</v>
      </c>
      <c r="G64" s="144"/>
      <c r="H64" s="256">
        <v>0</v>
      </c>
    </row>
    <row r="65" spans="1:8" ht="24.75" customHeight="1" hidden="1">
      <c r="A65" s="136" t="s">
        <v>352</v>
      </c>
      <c r="B65" s="122" t="s">
        <v>169</v>
      </c>
      <c r="C65" s="122" t="s">
        <v>786</v>
      </c>
      <c r="D65" s="122" t="s">
        <v>262</v>
      </c>
      <c r="E65" s="122" t="s">
        <v>298</v>
      </c>
      <c r="F65" s="122" t="s">
        <v>794</v>
      </c>
      <c r="G65" s="144">
        <v>120</v>
      </c>
      <c r="H65" s="256">
        <v>0</v>
      </c>
    </row>
    <row r="66" spans="1:8" ht="12.75">
      <c r="A66" s="133" t="s">
        <v>789</v>
      </c>
      <c r="B66" s="122" t="s">
        <v>169</v>
      </c>
      <c r="C66" s="122" t="s">
        <v>786</v>
      </c>
      <c r="D66" s="122" t="s">
        <v>262</v>
      </c>
      <c r="E66" s="122" t="s">
        <v>298</v>
      </c>
      <c r="F66" s="122" t="s">
        <v>790</v>
      </c>
      <c r="G66" s="144"/>
      <c r="H66" s="256">
        <v>63055.100000000006</v>
      </c>
    </row>
    <row r="67" spans="1:8" ht="25.5">
      <c r="A67" s="136" t="s">
        <v>352</v>
      </c>
      <c r="B67" s="122" t="s">
        <v>169</v>
      </c>
      <c r="C67" s="122" t="s">
        <v>786</v>
      </c>
      <c r="D67" s="122" t="s">
        <v>262</v>
      </c>
      <c r="E67" s="122" t="s">
        <v>298</v>
      </c>
      <c r="F67" s="122" t="s">
        <v>790</v>
      </c>
      <c r="G67" s="144">
        <v>120</v>
      </c>
      <c r="H67" s="256">
        <v>58453.600000000006</v>
      </c>
    </row>
    <row r="68" spans="1:8" ht="25.5">
      <c r="A68" s="136" t="s">
        <v>311</v>
      </c>
      <c r="B68" s="122" t="s">
        <v>169</v>
      </c>
      <c r="C68" s="122" t="s">
        <v>786</v>
      </c>
      <c r="D68" s="122" t="s">
        <v>262</v>
      </c>
      <c r="E68" s="122" t="s">
        <v>298</v>
      </c>
      <c r="F68" s="122" t="s">
        <v>790</v>
      </c>
      <c r="G68" s="144">
        <v>240</v>
      </c>
      <c r="H68" s="256">
        <v>4401.5</v>
      </c>
    </row>
    <row r="69" spans="1:8" ht="12.75">
      <c r="A69" s="136" t="s">
        <v>387</v>
      </c>
      <c r="B69" s="122" t="s">
        <v>169</v>
      </c>
      <c r="C69" s="122" t="s">
        <v>786</v>
      </c>
      <c r="D69" s="122" t="s">
        <v>262</v>
      </c>
      <c r="E69" s="122" t="s">
        <v>298</v>
      </c>
      <c r="F69" s="122" t="s">
        <v>790</v>
      </c>
      <c r="G69" s="144">
        <v>850</v>
      </c>
      <c r="H69" s="256">
        <v>200</v>
      </c>
    </row>
    <row r="70" spans="1:8" ht="21" customHeight="1" hidden="1">
      <c r="A70" s="133" t="s">
        <v>797</v>
      </c>
      <c r="B70" s="122" t="s">
        <v>169</v>
      </c>
      <c r="C70" s="122" t="s">
        <v>786</v>
      </c>
      <c r="D70" s="122" t="s">
        <v>262</v>
      </c>
      <c r="E70" s="122" t="s">
        <v>298</v>
      </c>
      <c r="F70" s="122" t="s">
        <v>798</v>
      </c>
      <c r="G70" s="144"/>
      <c r="H70" s="256">
        <v>0</v>
      </c>
    </row>
    <row r="71" spans="1:8" ht="24.75" customHeight="1" hidden="1">
      <c r="A71" s="131" t="s">
        <v>352</v>
      </c>
      <c r="B71" s="122" t="s">
        <v>169</v>
      </c>
      <c r="C71" s="122" t="s">
        <v>786</v>
      </c>
      <c r="D71" s="122" t="s">
        <v>262</v>
      </c>
      <c r="E71" s="122" t="s">
        <v>298</v>
      </c>
      <c r="F71" s="122" t="s">
        <v>798</v>
      </c>
      <c r="G71" s="144">
        <v>120</v>
      </c>
      <c r="H71" s="256">
        <v>0</v>
      </c>
    </row>
    <row r="72" spans="1:8" ht="12.75">
      <c r="A72" s="133" t="s">
        <v>803</v>
      </c>
      <c r="B72" s="122" t="s">
        <v>169</v>
      </c>
      <c r="C72" s="122" t="s">
        <v>786</v>
      </c>
      <c r="D72" s="122" t="s">
        <v>262</v>
      </c>
      <c r="E72" s="122" t="s">
        <v>298</v>
      </c>
      <c r="F72" s="122" t="s">
        <v>804</v>
      </c>
      <c r="G72" s="144"/>
      <c r="H72" s="256">
        <v>572.9</v>
      </c>
    </row>
    <row r="73" spans="1:8" ht="25.5">
      <c r="A73" s="131" t="s">
        <v>352</v>
      </c>
      <c r="B73" s="122" t="s">
        <v>169</v>
      </c>
      <c r="C73" s="122" t="s">
        <v>786</v>
      </c>
      <c r="D73" s="122" t="s">
        <v>262</v>
      </c>
      <c r="E73" s="122" t="s">
        <v>298</v>
      </c>
      <c r="F73" s="122" t="s">
        <v>804</v>
      </c>
      <c r="G73" s="144">
        <v>120</v>
      </c>
      <c r="H73" s="256">
        <v>572.9</v>
      </c>
    </row>
    <row r="74" spans="1:8" ht="25.5">
      <c r="A74" s="152" t="s">
        <v>805</v>
      </c>
      <c r="B74" s="122" t="s">
        <v>169</v>
      </c>
      <c r="C74" s="122" t="s">
        <v>786</v>
      </c>
      <c r="D74" s="122" t="s">
        <v>262</v>
      </c>
      <c r="E74" s="122" t="s">
        <v>298</v>
      </c>
      <c r="F74" s="122" t="s">
        <v>806</v>
      </c>
      <c r="G74" s="153"/>
      <c r="H74" s="258">
        <v>542.3</v>
      </c>
    </row>
    <row r="75" spans="1:8" ht="25.5">
      <c r="A75" s="136" t="s">
        <v>352</v>
      </c>
      <c r="B75" s="122" t="s">
        <v>169</v>
      </c>
      <c r="C75" s="122" t="s">
        <v>786</v>
      </c>
      <c r="D75" s="122" t="s">
        <v>262</v>
      </c>
      <c r="E75" s="122" t="s">
        <v>298</v>
      </c>
      <c r="F75" s="122" t="s">
        <v>806</v>
      </c>
      <c r="G75" s="135">
        <v>120</v>
      </c>
      <c r="H75" s="258">
        <v>493.79999999999995</v>
      </c>
    </row>
    <row r="76" spans="1:8" ht="25.5">
      <c r="A76" s="139" t="s">
        <v>311</v>
      </c>
      <c r="B76" s="122" t="s">
        <v>169</v>
      </c>
      <c r="C76" s="122" t="s">
        <v>786</v>
      </c>
      <c r="D76" s="122" t="s">
        <v>262</v>
      </c>
      <c r="E76" s="122" t="s">
        <v>298</v>
      </c>
      <c r="F76" s="122" t="s">
        <v>806</v>
      </c>
      <c r="G76" s="121">
        <v>240</v>
      </c>
      <c r="H76" s="258">
        <v>48.5</v>
      </c>
    </row>
    <row r="77" spans="1:8" ht="27.75" customHeight="1" hidden="1">
      <c r="A77" s="139" t="s">
        <v>807</v>
      </c>
      <c r="B77" s="122" t="s">
        <v>169</v>
      </c>
      <c r="C77" s="122" t="s">
        <v>786</v>
      </c>
      <c r="D77" s="122" t="s">
        <v>262</v>
      </c>
      <c r="E77" s="122" t="s">
        <v>298</v>
      </c>
      <c r="F77" s="122" t="s">
        <v>808</v>
      </c>
      <c r="G77" s="121"/>
      <c r="H77" s="258">
        <v>0</v>
      </c>
    </row>
    <row r="78" spans="1:8" ht="30" customHeight="1" hidden="1">
      <c r="A78" s="139" t="s">
        <v>352</v>
      </c>
      <c r="B78" s="122" t="s">
        <v>169</v>
      </c>
      <c r="C78" s="122" t="s">
        <v>786</v>
      </c>
      <c r="D78" s="122" t="s">
        <v>262</v>
      </c>
      <c r="E78" s="122" t="s">
        <v>298</v>
      </c>
      <c r="F78" s="122" t="s">
        <v>808</v>
      </c>
      <c r="G78" s="121" t="s">
        <v>156</v>
      </c>
      <c r="H78" s="258">
        <v>0</v>
      </c>
    </row>
    <row r="79" spans="1:8" ht="25.5">
      <c r="A79" s="136" t="s">
        <v>880</v>
      </c>
      <c r="B79" s="122" t="s">
        <v>169</v>
      </c>
      <c r="C79" s="122" t="s">
        <v>786</v>
      </c>
      <c r="D79" s="122" t="s">
        <v>262</v>
      </c>
      <c r="E79" s="122" t="s">
        <v>298</v>
      </c>
      <c r="F79" s="122" t="s">
        <v>810</v>
      </c>
      <c r="G79" s="155"/>
      <c r="H79" s="260">
        <v>17798.5</v>
      </c>
    </row>
    <row r="80" spans="1:8" ht="25.5">
      <c r="A80" s="136" t="s">
        <v>352</v>
      </c>
      <c r="B80" s="122" t="s">
        <v>169</v>
      </c>
      <c r="C80" s="122" t="s">
        <v>786</v>
      </c>
      <c r="D80" s="122" t="s">
        <v>262</v>
      </c>
      <c r="E80" s="122" t="s">
        <v>298</v>
      </c>
      <c r="F80" s="122" t="s">
        <v>810</v>
      </c>
      <c r="G80" s="155">
        <v>120</v>
      </c>
      <c r="H80" s="260">
        <v>16640.4</v>
      </c>
    </row>
    <row r="81" spans="1:8" ht="25.5">
      <c r="A81" s="136" t="s">
        <v>311</v>
      </c>
      <c r="B81" s="122" t="s">
        <v>169</v>
      </c>
      <c r="C81" s="122" t="s">
        <v>786</v>
      </c>
      <c r="D81" s="122" t="s">
        <v>262</v>
      </c>
      <c r="E81" s="122" t="s">
        <v>298</v>
      </c>
      <c r="F81" s="122" t="s">
        <v>810</v>
      </c>
      <c r="G81" s="155">
        <v>240</v>
      </c>
      <c r="H81" s="260">
        <v>1158.1</v>
      </c>
    </row>
    <row r="82" spans="1:8" s="145" customFormat="1" ht="18" customHeight="1">
      <c r="A82" s="175" t="s">
        <v>170</v>
      </c>
      <c r="B82" s="118" t="s">
        <v>171</v>
      </c>
      <c r="C82" s="178"/>
      <c r="D82" s="178"/>
      <c r="E82" s="178"/>
      <c r="F82" s="178"/>
      <c r="G82" s="178"/>
      <c r="H82" s="250">
        <v>26.9</v>
      </c>
    </row>
    <row r="83" spans="1:8" s="180" customFormat="1" ht="18" customHeight="1">
      <c r="A83" s="125" t="s">
        <v>820</v>
      </c>
      <c r="B83" s="118" t="s">
        <v>171</v>
      </c>
      <c r="C83" s="118" t="s">
        <v>821</v>
      </c>
      <c r="D83" s="118" t="s">
        <v>299</v>
      </c>
      <c r="E83" s="118" t="s">
        <v>300</v>
      </c>
      <c r="F83" s="118" t="s">
        <v>301</v>
      </c>
      <c r="G83" s="179"/>
      <c r="H83" s="262">
        <v>26.9</v>
      </c>
    </row>
    <row r="84" spans="1:8" s="180" customFormat="1" ht="18" customHeight="1">
      <c r="A84" s="174" t="s">
        <v>788</v>
      </c>
      <c r="B84" s="118" t="s">
        <v>171</v>
      </c>
      <c r="C84" s="118" t="s">
        <v>821</v>
      </c>
      <c r="D84" s="118" t="s">
        <v>634</v>
      </c>
      <c r="E84" s="118" t="s">
        <v>300</v>
      </c>
      <c r="F84" s="118" t="s">
        <v>301</v>
      </c>
      <c r="G84" s="179"/>
      <c r="H84" s="262">
        <v>26.9</v>
      </c>
    </row>
    <row r="85" spans="1:8" s="145" customFormat="1" ht="16.5" customHeight="1">
      <c r="A85" s="125" t="s">
        <v>788</v>
      </c>
      <c r="B85" s="118" t="s">
        <v>171</v>
      </c>
      <c r="C85" s="118" t="s">
        <v>821</v>
      </c>
      <c r="D85" s="118" t="s">
        <v>634</v>
      </c>
      <c r="E85" s="118" t="s">
        <v>298</v>
      </c>
      <c r="F85" s="118" t="s">
        <v>301</v>
      </c>
      <c r="G85" s="176"/>
      <c r="H85" s="250">
        <v>26.9</v>
      </c>
    </row>
    <row r="86" spans="1:8" ht="45.75" customHeight="1">
      <c r="A86" s="136" t="s">
        <v>860</v>
      </c>
      <c r="B86" s="122" t="s">
        <v>171</v>
      </c>
      <c r="C86" s="122" t="s">
        <v>821</v>
      </c>
      <c r="D86" s="122" t="s">
        <v>634</v>
      </c>
      <c r="E86" s="122" t="s">
        <v>298</v>
      </c>
      <c r="F86" s="122" t="s">
        <v>861</v>
      </c>
      <c r="G86" s="155"/>
      <c r="H86" s="260">
        <v>26.9</v>
      </c>
    </row>
    <row r="87" spans="1:8" ht="31.5" customHeight="1">
      <c r="A87" s="136" t="s">
        <v>311</v>
      </c>
      <c r="B87" s="122" t="s">
        <v>171</v>
      </c>
      <c r="C87" s="122" t="s">
        <v>821</v>
      </c>
      <c r="D87" s="122" t="s">
        <v>634</v>
      </c>
      <c r="E87" s="122" t="s">
        <v>298</v>
      </c>
      <c r="F87" s="122" t="s">
        <v>861</v>
      </c>
      <c r="G87" s="155">
        <v>240</v>
      </c>
      <c r="H87" s="260">
        <v>26.9</v>
      </c>
    </row>
    <row r="88" spans="1:8" s="145" customFormat="1" ht="25.5">
      <c r="A88" s="175" t="s">
        <v>172</v>
      </c>
      <c r="B88" s="118" t="s">
        <v>173</v>
      </c>
      <c r="C88" s="7"/>
      <c r="D88" s="7"/>
      <c r="E88" s="7"/>
      <c r="F88" s="7"/>
      <c r="G88" s="7"/>
      <c r="H88" s="250">
        <v>26297.2</v>
      </c>
    </row>
    <row r="89" spans="1:8" s="145" customFormat="1" ht="38.25">
      <c r="A89" s="125" t="s">
        <v>364</v>
      </c>
      <c r="B89" s="118" t="s">
        <v>173</v>
      </c>
      <c r="C89" s="148" t="s">
        <v>365</v>
      </c>
      <c r="D89" s="148" t="s">
        <v>299</v>
      </c>
      <c r="E89" s="148" t="s">
        <v>300</v>
      </c>
      <c r="F89" s="148" t="s">
        <v>301</v>
      </c>
      <c r="G89" s="148"/>
      <c r="H89" s="250">
        <v>27.9</v>
      </c>
    </row>
    <row r="90" spans="1:8" s="145" customFormat="1" ht="38.25">
      <c r="A90" s="177" t="s">
        <v>366</v>
      </c>
      <c r="B90" s="118" t="s">
        <v>173</v>
      </c>
      <c r="C90" s="148" t="s">
        <v>365</v>
      </c>
      <c r="D90" s="148" t="s">
        <v>258</v>
      </c>
      <c r="E90" s="148" t="s">
        <v>300</v>
      </c>
      <c r="F90" s="148" t="s">
        <v>301</v>
      </c>
      <c r="G90" s="148"/>
      <c r="H90" s="250">
        <v>27.9</v>
      </c>
    </row>
    <row r="91" spans="1:8" s="138" customFormat="1" ht="38.25">
      <c r="A91" s="133" t="s">
        <v>367</v>
      </c>
      <c r="B91" s="122" t="s">
        <v>173</v>
      </c>
      <c r="C91" s="137" t="s">
        <v>365</v>
      </c>
      <c r="D91" s="137" t="s">
        <v>258</v>
      </c>
      <c r="E91" s="137" t="s">
        <v>298</v>
      </c>
      <c r="F91" s="137" t="s">
        <v>301</v>
      </c>
      <c r="G91" s="137"/>
      <c r="H91" s="256">
        <v>27.9</v>
      </c>
    </row>
    <row r="92" spans="1:8" s="138" customFormat="1" ht="51">
      <c r="A92" s="133" t="s">
        <v>372</v>
      </c>
      <c r="B92" s="122" t="s">
        <v>173</v>
      </c>
      <c r="C92" s="137" t="s">
        <v>365</v>
      </c>
      <c r="D92" s="137" t="s">
        <v>258</v>
      </c>
      <c r="E92" s="137" t="s">
        <v>298</v>
      </c>
      <c r="F92" s="137" t="s">
        <v>373</v>
      </c>
      <c r="G92" s="137"/>
      <c r="H92" s="256">
        <v>27.9</v>
      </c>
    </row>
    <row r="93" spans="1:8" s="138" customFormat="1" ht="25.5">
      <c r="A93" s="131" t="s">
        <v>352</v>
      </c>
      <c r="B93" s="122" t="s">
        <v>173</v>
      </c>
      <c r="C93" s="137" t="s">
        <v>365</v>
      </c>
      <c r="D93" s="137" t="s">
        <v>258</v>
      </c>
      <c r="E93" s="137" t="s">
        <v>298</v>
      </c>
      <c r="F93" s="137" t="s">
        <v>373</v>
      </c>
      <c r="G93" s="137" t="s">
        <v>156</v>
      </c>
      <c r="H93" s="256">
        <v>27.9</v>
      </c>
    </row>
    <row r="94" spans="1:8" s="145" customFormat="1" ht="25.5">
      <c r="A94" s="125" t="s">
        <v>785</v>
      </c>
      <c r="B94" s="118" t="s">
        <v>173</v>
      </c>
      <c r="C94" s="118" t="s">
        <v>786</v>
      </c>
      <c r="D94" s="118" t="s">
        <v>299</v>
      </c>
      <c r="E94" s="118" t="s">
        <v>300</v>
      </c>
      <c r="F94" s="118" t="s">
        <v>301</v>
      </c>
      <c r="G94" s="176"/>
      <c r="H94" s="250">
        <v>26269.3</v>
      </c>
    </row>
    <row r="95" spans="1:8" s="145" customFormat="1" ht="12.75">
      <c r="A95" s="174" t="s">
        <v>793</v>
      </c>
      <c r="B95" s="118" t="s">
        <v>173</v>
      </c>
      <c r="C95" s="148" t="s">
        <v>786</v>
      </c>
      <c r="D95" s="148" t="s">
        <v>262</v>
      </c>
      <c r="E95" s="148" t="s">
        <v>300</v>
      </c>
      <c r="F95" s="148" t="s">
        <v>301</v>
      </c>
      <c r="G95" s="148"/>
      <c r="H95" s="250">
        <v>24374.2</v>
      </c>
    </row>
    <row r="96" spans="1:8" s="138" customFormat="1" ht="20.25" customHeight="1">
      <c r="A96" s="136" t="s">
        <v>788</v>
      </c>
      <c r="B96" s="122" t="s">
        <v>173</v>
      </c>
      <c r="C96" s="122" t="s">
        <v>881</v>
      </c>
      <c r="D96" s="122" t="s">
        <v>262</v>
      </c>
      <c r="E96" s="122" t="s">
        <v>298</v>
      </c>
      <c r="F96" s="122" t="s">
        <v>301</v>
      </c>
      <c r="G96" s="144"/>
      <c r="H96" s="256">
        <v>24374.2</v>
      </c>
    </row>
    <row r="97" spans="1:8" s="138" customFormat="1" ht="28.5" customHeight="1">
      <c r="A97" s="136" t="s">
        <v>876</v>
      </c>
      <c r="B97" s="122" t="s">
        <v>173</v>
      </c>
      <c r="C97" s="122" t="s">
        <v>786</v>
      </c>
      <c r="D97" s="122" t="s">
        <v>262</v>
      </c>
      <c r="E97" s="122" t="s">
        <v>298</v>
      </c>
      <c r="F97" s="122" t="s">
        <v>794</v>
      </c>
      <c r="G97" s="144"/>
      <c r="H97" s="256">
        <v>0</v>
      </c>
    </row>
    <row r="98" spans="1:8" s="138" customFormat="1" ht="25.5" customHeight="1">
      <c r="A98" s="136" t="s">
        <v>352</v>
      </c>
      <c r="B98" s="122" t="s">
        <v>173</v>
      </c>
      <c r="C98" s="122" t="s">
        <v>786</v>
      </c>
      <c r="D98" s="122" t="s">
        <v>262</v>
      </c>
      <c r="E98" s="122" t="s">
        <v>298</v>
      </c>
      <c r="F98" s="122" t="s">
        <v>794</v>
      </c>
      <c r="G98" s="144">
        <v>120</v>
      </c>
      <c r="H98" s="256">
        <v>0</v>
      </c>
    </row>
    <row r="99" spans="1:8" s="138" customFormat="1" ht="12.75">
      <c r="A99" s="133" t="s">
        <v>789</v>
      </c>
      <c r="B99" s="122" t="s">
        <v>173</v>
      </c>
      <c r="C99" s="122" t="s">
        <v>786</v>
      </c>
      <c r="D99" s="122" t="s">
        <v>262</v>
      </c>
      <c r="E99" s="122" t="s">
        <v>298</v>
      </c>
      <c r="F99" s="122" t="s">
        <v>790</v>
      </c>
      <c r="G99" s="144"/>
      <c r="H99" s="256">
        <v>16626.9</v>
      </c>
    </row>
    <row r="100" spans="1:8" s="138" customFormat="1" ht="25.5">
      <c r="A100" s="136" t="s">
        <v>352</v>
      </c>
      <c r="B100" s="122" t="s">
        <v>173</v>
      </c>
      <c r="C100" s="122" t="s">
        <v>786</v>
      </c>
      <c r="D100" s="122" t="s">
        <v>262</v>
      </c>
      <c r="E100" s="122" t="s">
        <v>298</v>
      </c>
      <c r="F100" s="122" t="s">
        <v>790</v>
      </c>
      <c r="G100" s="144">
        <v>120</v>
      </c>
      <c r="H100" s="256">
        <v>15158.2</v>
      </c>
    </row>
    <row r="101" spans="1:8" s="138" customFormat="1" ht="25.5">
      <c r="A101" s="136" t="s">
        <v>311</v>
      </c>
      <c r="B101" s="122" t="s">
        <v>173</v>
      </c>
      <c r="C101" s="122" t="s">
        <v>786</v>
      </c>
      <c r="D101" s="122" t="s">
        <v>262</v>
      </c>
      <c r="E101" s="122" t="s">
        <v>298</v>
      </c>
      <c r="F101" s="122" t="s">
        <v>790</v>
      </c>
      <c r="G101" s="144">
        <v>240</v>
      </c>
      <c r="H101" s="256">
        <v>1417.4</v>
      </c>
    </row>
    <row r="102" spans="1:8" s="138" customFormat="1" ht="12.75">
      <c r="A102" s="136" t="s">
        <v>387</v>
      </c>
      <c r="B102" s="122" t="s">
        <v>173</v>
      </c>
      <c r="C102" s="122" t="s">
        <v>786</v>
      </c>
      <c r="D102" s="122" t="s">
        <v>262</v>
      </c>
      <c r="E102" s="122" t="s">
        <v>298</v>
      </c>
      <c r="F102" s="122" t="s">
        <v>790</v>
      </c>
      <c r="G102" s="144">
        <v>850</v>
      </c>
      <c r="H102" s="256">
        <v>51.3</v>
      </c>
    </row>
    <row r="103" spans="1:8" ht="25.5">
      <c r="A103" s="139" t="s">
        <v>795</v>
      </c>
      <c r="B103" s="122" t="s">
        <v>173</v>
      </c>
      <c r="C103" s="122" t="s">
        <v>786</v>
      </c>
      <c r="D103" s="122" t="s">
        <v>262</v>
      </c>
      <c r="E103" s="122" t="s">
        <v>298</v>
      </c>
      <c r="F103" s="122" t="s">
        <v>796</v>
      </c>
      <c r="G103" s="144"/>
      <c r="H103" s="256">
        <v>2136.4</v>
      </c>
    </row>
    <row r="104" spans="1:8" ht="25.5">
      <c r="A104" s="136" t="s">
        <v>352</v>
      </c>
      <c r="B104" s="122" t="s">
        <v>173</v>
      </c>
      <c r="C104" s="122" t="s">
        <v>786</v>
      </c>
      <c r="D104" s="122" t="s">
        <v>262</v>
      </c>
      <c r="E104" s="122" t="s">
        <v>298</v>
      </c>
      <c r="F104" s="122" t="s">
        <v>796</v>
      </c>
      <c r="G104" s="144">
        <v>120</v>
      </c>
      <c r="H104" s="256">
        <v>2136.4</v>
      </c>
    </row>
    <row r="105" spans="1:8" ht="38.25">
      <c r="A105" s="131" t="s">
        <v>799</v>
      </c>
      <c r="B105" s="134" t="s">
        <v>173</v>
      </c>
      <c r="C105" s="134" t="s">
        <v>786</v>
      </c>
      <c r="D105" s="134" t="s">
        <v>262</v>
      </c>
      <c r="E105" s="134" t="s">
        <v>298</v>
      </c>
      <c r="F105" s="134" t="s">
        <v>800</v>
      </c>
      <c r="G105" s="135"/>
      <c r="H105" s="254">
        <v>470.59999999999997</v>
      </c>
    </row>
    <row r="106" spans="1:8" ht="25.5">
      <c r="A106" s="131" t="s">
        <v>352</v>
      </c>
      <c r="B106" s="134" t="s">
        <v>173</v>
      </c>
      <c r="C106" s="134" t="s">
        <v>786</v>
      </c>
      <c r="D106" s="134" t="s">
        <v>262</v>
      </c>
      <c r="E106" s="134" t="s">
        <v>298</v>
      </c>
      <c r="F106" s="134" t="s">
        <v>800</v>
      </c>
      <c r="G106" s="135">
        <v>120</v>
      </c>
      <c r="H106" s="254">
        <v>470.59999999999997</v>
      </c>
    </row>
    <row r="107" spans="1:8" s="138" customFormat="1" ht="24.75" customHeight="1" hidden="1">
      <c r="A107" s="136" t="s">
        <v>882</v>
      </c>
      <c r="B107" s="122" t="s">
        <v>173</v>
      </c>
      <c r="C107" s="122" t="s">
        <v>786</v>
      </c>
      <c r="D107" s="122" t="s">
        <v>262</v>
      </c>
      <c r="E107" s="122" t="s">
        <v>298</v>
      </c>
      <c r="F107" s="122" t="s">
        <v>373</v>
      </c>
      <c r="G107" s="144"/>
      <c r="H107" s="256">
        <v>0</v>
      </c>
    </row>
    <row r="108" spans="1:8" s="138" customFormat="1" ht="26.25" customHeight="1" hidden="1">
      <c r="A108" s="136" t="s">
        <v>352</v>
      </c>
      <c r="B108" s="122" t="s">
        <v>173</v>
      </c>
      <c r="C108" s="122" t="s">
        <v>786</v>
      </c>
      <c r="D108" s="122" t="s">
        <v>262</v>
      </c>
      <c r="E108" s="122" t="s">
        <v>298</v>
      </c>
      <c r="F108" s="122" t="s">
        <v>373</v>
      </c>
      <c r="G108" s="144">
        <v>120</v>
      </c>
      <c r="H108" s="256">
        <v>0</v>
      </c>
    </row>
    <row r="109" spans="1:8" ht="38.25">
      <c r="A109" s="136" t="s">
        <v>811</v>
      </c>
      <c r="B109" s="122" t="s">
        <v>173</v>
      </c>
      <c r="C109" s="122" t="s">
        <v>786</v>
      </c>
      <c r="D109" s="122" t="s">
        <v>262</v>
      </c>
      <c r="E109" s="122" t="s">
        <v>298</v>
      </c>
      <c r="F109" s="122" t="s">
        <v>812</v>
      </c>
      <c r="G109" s="155"/>
      <c r="H109" s="260">
        <v>3980.7</v>
      </c>
    </row>
    <row r="110" spans="1:8" s="138" customFormat="1" ht="25.5">
      <c r="A110" s="136" t="s">
        <v>352</v>
      </c>
      <c r="B110" s="122" t="s">
        <v>173</v>
      </c>
      <c r="C110" s="122" t="s">
        <v>786</v>
      </c>
      <c r="D110" s="122" t="s">
        <v>262</v>
      </c>
      <c r="E110" s="122" t="s">
        <v>298</v>
      </c>
      <c r="F110" s="122" t="s">
        <v>812</v>
      </c>
      <c r="G110" s="155">
        <v>120</v>
      </c>
      <c r="H110" s="260">
        <v>3519</v>
      </c>
    </row>
    <row r="111" spans="1:8" s="138" customFormat="1" ht="25.5">
      <c r="A111" s="136" t="s">
        <v>311</v>
      </c>
      <c r="B111" s="122" t="s">
        <v>173</v>
      </c>
      <c r="C111" s="122" t="s">
        <v>786</v>
      </c>
      <c r="D111" s="122" t="s">
        <v>262</v>
      </c>
      <c r="E111" s="122" t="s">
        <v>298</v>
      </c>
      <c r="F111" s="122" t="s">
        <v>812</v>
      </c>
      <c r="G111" s="155">
        <v>240</v>
      </c>
      <c r="H111" s="260">
        <v>461.7</v>
      </c>
    </row>
    <row r="112" spans="1:8" ht="38.25">
      <c r="A112" s="136" t="s">
        <v>883</v>
      </c>
      <c r="B112" s="122" t="s">
        <v>173</v>
      </c>
      <c r="C112" s="122" t="s">
        <v>786</v>
      </c>
      <c r="D112" s="122" t="s">
        <v>262</v>
      </c>
      <c r="E112" s="122" t="s">
        <v>298</v>
      </c>
      <c r="F112" s="122" t="s">
        <v>818</v>
      </c>
      <c r="G112" s="155"/>
      <c r="H112" s="256">
        <v>1159.6</v>
      </c>
    </row>
    <row r="113" spans="1:8" ht="25.5">
      <c r="A113" s="136" t="s">
        <v>352</v>
      </c>
      <c r="B113" s="122" t="s">
        <v>173</v>
      </c>
      <c r="C113" s="122" t="s">
        <v>786</v>
      </c>
      <c r="D113" s="122" t="s">
        <v>262</v>
      </c>
      <c r="E113" s="122" t="s">
        <v>298</v>
      </c>
      <c r="F113" s="122" t="s">
        <v>818</v>
      </c>
      <c r="G113" s="155">
        <v>120</v>
      </c>
      <c r="H113" s="256">
        <v>1159.6</v>
      </c>
    </row>
    <row r="114" spans="1:8" ht="33" customHeight="1">
      <c r="A114" s="174" t="s">
        <v>819</v>
      </c>
      <c r="B114" s="118" t="s">
        <v>173</v>
      </c>
      <c r="C114" s="148" t="s">
        <v>786</v>
      </c>
      <c r="D114" s="148" t="s">
        <v>263</v>
      </c>
      <c r="E114" s="148" t="s">
        <v>300</v>
      </c>
      <c r="F114" s="148" t="s">
        <v>301</v>
      </c>
      <c r="G114" s="148"/>
      <c r="H114" s="250">
        <v>1895.1</v>
      </c>
    </row>
    <row r="115" spans="1:8" s="180" customFormat="1" ht="12.75">
      <c r="A115" s="301" t="s">
        <v>788</v>
      </c>
      <c r="B115" s="118" t="s">
        <v>173</v>
      </c>
      <c r="C115" s="118" t="s">
        <v>786</v>
      </c>
      <c r="D115" s="118" t="s">
        <v>263</v>
      </c>
      <c r="E115" s="118" t="s">
        <v>298</v>
      </c>
      <c r="F115" s="118" t="s">
        <v>301</v>
      </c>
      <c r="G115" s="176"/>
      <c r="H115" s="250">
        <v>1895.1</v>
      </c>
    </row>
    <row r="116" spans="1:8" ht="12.75">
      <c r="A116" s="133" t="s">
        <v>789</v>
      </c>
      <c r="B116" s="122" t="s">
        <v>173</v>
      </c>
      <c r="C116" s="122" t="s">
        <v>786</v>
      </c>
      <c r="D116" s="122" t="s">
        <v>263</v>
      </c>
      <c r="E116" s="122" t="s">
        <v>298</v>
      </c>
      <c r="F116" s="122" t="s">
        <v>790</v>
      </c>
      <c r="G116" s="144"/>
      <c r="H116" s="256">
        <v>1895.1</v>
      </c>
    </row>
    <row r="117" spans="1:8" ht="25.5">
      <c r="A117" s="136" t="s">
        <v>352</v>
      </c>
      <c r="B117" s="122" t="s">
        <v>173</v>
      </c>
      <c r="C117" s="122" t="s">
        <v>786</v>
      </c>
      <c r="D117" s="122" t="s">
        <v>263</v>
      </c>
      <c r="E117" s="122" t="s">
        <v>298</v>
      </c>
      <c r="F117" s="122" t="s">
        <v>790</v>
      </c>
      <c r="G117" s="144">
        <v>120</v>
      </c>
      <c r="H117" s="256">
        <v>1895.1</v>
      </c>
    </row>
    <row r="118" spans="1:8" s="145" customFormat="1" ht="12.75">
      <c r="A118" s="175" t="s">
        <v>828</v>
      </c>
      <c r="B118" s="118" t="s">
        <v>175</v>
      </c>
      <c r="C118" s="181"/>
      <c r="D118" s="181"/>
      <c r="E118" s="181"/>
      <c r="F118" s="181"/>
      <c r="G118" s="179"/>
      <c r="H118" s="262">
        <v>44139.8</v>
      </c>
    </row>
    <row r="119" spans="1:8" s="145" customFormat="1" ht="12.75">
      <c r="A119" s="125" t="s">
        <v>820</v>
      </c>
      <c r="B119" s="118" t="s">
        <v>175</v>
      </c>
      <c r="C119" s="118" t="s">
        <v>821</v>
      </c>
      <c r="D119" s="118" t="s">
        <v>299</v>
      </c>
      <c r="E119" s="118" t="s">
        <v>300</v>
      </c>
      <c r="F119" s="118" t="s">
        <v>301</v>
      </c>
      <c r="G119" s="176"/>
      <c r="H119" s="250">
        <v>44139.8</v>
      </c>
    </row>
    <row r="120" spans="1:8" s="145" customFormat="1" ht="12.75">
      <c r="A120" s="174" t="s">
        <v>788</v>
      </c>
      <c r="B120" s="118" t="s">
        <v>175</v>
      </c>
      <c r="C120" s="148" t="s">
        <v>821</v>
      </c>
      <c r="D120" s="148" t="s">
        <v>634</v>
      </c>
      <c r="E120" s="148" t="s">
        <v>300</v>
      </c>
      <c r="F120" s="148" t="s">
        <v>301</v>
      </c>
      <c r="G120" s="148"/>
      <c r="H120" s="250">
        <v>44139.8</v>
      </c>
    </row>
    <row r="121" spans="1:8" s="138" customFormat="1" ht="12.75">
      <c r="A121" s="136" t="s">
        <v>788</v>
      </c>
      <c r="B121" s="122" t="s">
        <v>175</v>
      </c>
      <c r="C121" s="122" t="s">
        <v>821</v>
      </c>
      <c r="D121" s="122" t="s">
        <v>634</v>
      </c>
      <c r="E121" s="122" t="s">
        <v>298</v>
      </c>
      <c r="F121" s="122" t="s">
        <v>301</v>
      </c>
      <c r="G121" s="144"/>
      <c r="H121" s="256">
        <v>44139.8</v>
      </c>
    </row>
    <row r="122" spans="1:8" s="138" customFormat="1" ht="12.75" customHeight="1">
      <c r="A122" s="136" t="s">
        <v>825</v>
      </c>
      <c r="B122" s="122" t="s">
        <v>175</v>
      </c>
      <c r="C122" s="122" t="s">
        <v>821</v>
      </c>
      <c r="D122" s="122" t="s">
        <v>634</v>
      </c>
      <c r="E122" s="122" t="s">
        <v>298</v>
      </c>
      <c r="F122" s="122" t="s">
        <v>826</v>
      </c>
      <c r="G122" s="144"/>
      <c r="H122" s="256">
        <v>44139.8</v>
      </c>
    </row>
    <row r="123" spans="1:8" s="138" customFormat="1" ht="12.75">
      <c r="A123" s="136" t="s">
        <v>827</v>
      </c>
      <c r="B123" s="122" t="s">
        <v>175</v>
      </c>
      <c r="C123" s="122" t="s">
        <v>821</v>
      </c>
      <c r="D123" s="122" t="s">
        <v>634</v>
      </c>
      <c r="E123" s="122" t="s">
        <v>298</v>
      </c>
      <c r="F123" s="122" t="s">
        <v>826</v>
      </c>
      <c r="G123" s="144">
        <v>870</v>
      </c>
      <c r="H123" s="256">
        <v>44139.8</v>
      </c>
    </row>
    <row r="124" spans="1:8" s="170" customFormat="1" ht="12.75">
      <c r="A124" s="125" t="s">
        <v>176</v>
      </c>
      <c r="B124" s="118" t="s">
        <v>177</v>
      </c>
      <c r="C124" s="148"/>
      <c r="D124" s="148"/>
      <c r="E124" s="148"/>
      <c r="F124" s="148"/>
      <c r="G124" s="148"/>
      <c r="H124" s="250">
        <v>88204.20000000001</v>
      </c>
    </row>
    <row r="125" spans="1:8" s="138" customFormat="1" ht="27" customHeight="1" hidden="1">
      <c r="A125" s="125" t="s">
        <v>534</v>
      </c>
      <c r="B125" s="118" t="s">
        <v>177</v>
      </c>
      <c r="C125" s="148" t="s">
        <v>535</v>
      </c>
      <c r="D125" s="148" t="s">
        <v>299</v>
      </c>
      <c r="E125" s="148" t="s">
        <v>300</v>
      </c>
      <c r="F125" s="148" t="s">
        <v>301</v>
      </c>
      <c r="G125" s="148"/>
      <c r="H125" s="250">
        <v>0</v>
      </c>
    </row>
    <row r="126" spans="1:8" s="145" customFormat="1" ht="30.75" customHeight="1" hidden="1">
      <c r="A126" s="174" t="s">
        <v>546</v>
      </c>
      <c r="B126" s="118" t="s">
        <v>177</v>
      </c>
      <c r="C126" s="148" t="s">
        <v>535</v>
      </c>
      <c r="D126" s="148" t="s">
        <v>262</v>
      </c>
      <c r="E126" s="148" t="s">
        <v>300</v>
      </c>
      <c r="F126" s="148" t="s">
        <v>301</v>
      </c>
      <c r="G126" s="148"/>
      <c r="H126" s="250">
        <v>0</v>
      </c>
    </row>
    <row r="127" spans="1:8" s="138" customFormat="1" ht="24.75" customHeight="1" hidden="1">
      <c r="A127" s="136" t="s">
        <v>884</v>
      </c>
      <c r="B127" s="122" t="s">
        <v>177</v>
      </c>
      <c r="C127" s="137" t="s">
        <v>535</v>
      </c>
      <c r="D127" s="137" t="s">
        <v>262</v>
      </c>
      <c r="E127" s="137" t="s">
        <v>298</v>
      </c>
      <c r="F127" s="137" t="s">
        <v>301</v>
      </c>
      <c r="G127" s="137"/>
      <c r="H127" s="256">
        <v>0</v>
      </c>
    </row>
    <row r="128" spans="1:8" s="138" customFormat="1" ht="30" customHeight="1" hidden="1">
      <c r="A128" s="126" t="s">
        <v>552</v>
      </c>
      <c r="B128" s="122" t="s">
        <v>177</v>
      </c>
      <c r="C128" s="137" t="s">
        <v>535</v>
      </c>
      <c r="D128" s="137" t="s">
        <v>262</v>
      </c>
      <c r="E128" s="137" t="s">
        <v>298</v>
      </c>
      <c r="F128" s="137" t="s">
        <v>553</v>
      </c>
      <c r="G128" s="137"/>
      <c r="H128" s="256">
        <v>0</v>
      </c>
    </row>
    <row r="129" spans="1:8" s="138" customFormat="1" ht="27" customHeight="1" hidden="1">
      <c r="A129" s="136" t="s">
        <v>352</v>
      </c>
      <c r="B129" s="122" t="s">
        <v>177</v>
      </c>
      <c r="C129" s="137" t="s">
        <v>535</v>
      </c>
      <c r="D129" s="137" t="s">
        <v>262</v>
      </c>
      <c r="E129" s="137" t="s">
        <v>298</v>
      </c>
      <c r="F129" s="137" t="s">
        <v>553</v>
      </c>
      <c r="G129" s="137">
        <v>120</v>
      </c>
      <c r="H129" s="256">
        <v>0</v>
      </c>
    </row>
    <row r="130" spans="1:8" s="138" customFormat="1" ht="33" customHeight="1" hidden="1">
      <c r="A130" s="68" t="s">
        <v>311</v>
      </c>
      <c r="B130" s="122" t="s">
        <v>177</v>
      </c>
      <c r="C130" s="137" t="s">
        <v>535</v>
      </c>
      <c r="D130" s="137" t="s">
        <v>262</v>
      </c>
      <c r="E130" s="137" t="s">
        <v>298</v>
      </c>
      <c r="F130" s="137" t="s">
        <v>553</v>
      </c>
      <c r="G130" s="137">
        <v>240</v>
      </c>
      <c r="H130" s="256">
        <v>0</v>
      </c>
    </row>
    <row r="131" spans="1:8" s="182" customFormat="1" ht="38.25">
      <c r="A131" s="125" t="s">
        <v>562</v>
      </c>
      <c r="B131" s="118" t="s">
        <v>177</v>
      </c>
      <c r="C131" s="148" t="s">
        <v>563</v>
      </c>
      <c r="D131" s="148" t="s">
        <v>299</v>
      </c>
      <c r="E131" s="148" t="s">
        <v>300</v>
      </c>
      <c r="F131" s="148" t="s">
        <v>301</v>
      </c>
      <c r="G131" s="148"/>
      <c r="H131" s="250">
        <v>6536.5</v>
      </c>
    </row>
    <row r="132" spans="1:8" s="182" customFormat="1" ht="38.25">
      <c r="A132" s="174" t="s">
        <v>885</v>
      </c>
      <c r="B132" s="118" t="s">
        <v>177</v>
      </c>
      <c r="C132" s="148" t="s">
        <v>563</v>
      </c>
      <c r="D132" s="148" t="s">
        <v>263</v>
      </c>
      <c r="E132" s="148" t="s">
        <v>300</v>
      </c>
      <c r="F132" s="148" t="s">
        <v>301</v>
      </c>
      <c r="G132" s="148"/>
      <c r="H132" s="250">
        <v>6536.5</v>
      </c>
    </row>
    <row r="133" spans="1:8" s="182" customFormat="1" ht="17.25" customHeight="1">
      <c r="A133" s="127" t="s">
        <v>613</v>
      </c>
      <c r="B133" s="122" t="s">
        <v>177</v>
      </c>
      <c r="C133" s="137" t="s">
        <v>563</v>
      </c>
      <c r="D133" s="137" t="s">
        <v>263</v>
      </c>
      <c r="E133" s="137" t="s">
        <v>326</v>
      </c>
      <c r="F133" s="137" t="s">
        <v>301</v>
      </c>
      <c r="G133" s="137"/>
      <c r="H133" s="256">
        <v>6536.5</v>
      </c>
    </row>
    <row r="134" spans="1:8" s="145" customFormat="1" ht="19.5" customHeight="1">
      <c r="A134" s="136" t="s">
        <v>886</v>
      </c>
      <c r="B134" s="122" t="s">
        <v>177</v>
      </c>
      <c r="C134" s="137" t="s">
        <v>563</v>
      </c>
      <c r="D134" s="137" t="s">
        <v>263</v>
      </c>
      <c r="E134" s="137" t="s">
        <v>326</v>
      </c>
      <c r="F134" s="137" t="s">
        <v>615</v>
      </c>
      <c r="G134" s="137"/>
      <c r="H134" s="256">
        <v>6536.5</v>
      </c>
    </row>
    <row r="135" spans="1:8" s="145" customFormat="1" ht="25.5">
      <c r="A135" s="136" t="s">
        <v>352</v>
      </c>
      <c r="B135" s="122" t="s">
        <v>177</v>
      </c>
      <c r="C135" s="137" t="s">
        <v>563</v>
      </c>
      <c r="D135" s="137" t="s">
        <v>263</v>
      </c>
      <c r="E135" s="137" t="s">
        <v>326</v>
      </c>
      <c r="F135" s="137" t="s">
        <v>615</v>
      </c>
      <c r="G135" s="137">
        <v>120</v>
      </c>
      <c r="H135" s="256">
        <v>6260.4</v>
      </c>
    </row>
    <row r="136" spans="1:8" s="145" customFormat="1" ht="29.25" customHeight="1">
      <c r="A136" s="136" t="s">
        <v>311</v>
      </c>
      <c r="B136" s="122" t="s">
        <v>177</v>
      </c>
      <c r="C136" s="137" t="s">
        <v>563</v>
      </c>
      <c r="D136" s="137" t="s">
        <v>263</v>
      </c>
      <c r="E136" s="137" t="s">
        <v>326</v>
      </c>
      <c r="F136" s="137" t="s">
        <v>615</v>
      </c>
      <c r="G136" s="137">
        <v>240</v>
      </c>
      <c r="H136" s="256">
        <v>276</v>
      </c>
    </row>
    <row r="137" spans="1:8" s="145" customFormat="1" ht="17.25" customHeight="1">
      <c r="A137" s="215" t="s">
        <v>387</v>
      </c>
      <c r="B137" s="122" t="s">
        <v>177</v>
      </c>
      <c r="C137" s="121" t="s">
        <v>563</v>
      </c>
      <c r="D137" s="121" t="s">
        <v>263</v>
      </c>
      <c r="E137" s="121" t="s">
        <v>326</v>
      </c>
      <c r="F137" s="121" t="s">
        <v>615</v>
      </c>
      <c r="G137" s="121" t="s">
        <v>388</v>
      </c>
      <c r="H137" s="256">
        <v>0.1</v>
      </c>
    </row>
    <row r="138" spans="1:8" s="145" customFormat="1" ht="38.25">
      <c r="A138" s="125" t="s">
        <v>636</v>
      </c>
      <c r="B138" s="118" t="s">
        <v>177</v>
      </c>
      <c r="C138" s="148" t="s">
        <v>639</v>
      </c>
      <c r="D138" s="148" t="s">
        <v>299</v>
      </c>
      <c r="E138" s="148" t="s">
        <v>300</v>
      </c>
      <c r="F138" s="148" t="s">
        <v>301</v>
      </c>
      <c r="G138" s="148"/>
      <c r="H138" s="250">
        <v>1452.3</v>
      </c>
    </row>
    <row r="139" spans="1:8" s="145" customFormat="1" ht="27.75" customHeight="1">
      <c r="A139" s="174" t="s">
        <v>663</v>
      </c>
      <c r="B139" s="118" t="s">
        <v>177</v>
      </c>
      <c r="C139" s="148" t="s">
        <v>639</v>
      </c>
      <c r="D139" s="148" t="s">
        <v>262</v>
      </c>
      <c r="E139" s="148" t="s">
        <v>300</v>
      </c>
      <c r="F139" s="148" t="s">
        <v>301</v>
      </c>
      <c r="G139" s="148"/>
      <c r="H139" s="250">
        <v>52.3</v>
      </c>
    </row>
    <row r="140" spans="1:8" s="145" customFormat="1" ht="15" customHeight="1">
      <c r="A140" s="127" t="s">
        <v>664</v>
      </c>
      <c r="B140" s="122" t="s">
        <v>177</v>
      </c>
      <c r="C140" s="137" t="s">
        <v>639</v>
      </c>
      <c r="D140" s="137" t="s">
        <v>262</v>
      </c>
      <c r="E140" s="137" t="s">
        <v>298</v>
      </c>
      <c r="F140" s="137" t="s">
        <v>301</v>
      </c>
      <c r="G140" s="137"/>
      <c r="H140" s="256">
        <v>52.3</v>
      </c>
    </row>
    <row r="141" spans="1:8" s="138" customFormat="1" ht="29.25" customHeight="1">
      <c r="A141" s="127" t="s">
        <v>665</v>
      </c>
      <c r="B141" s="122" t="s">
        <v>177</v>
      </c>
      <c r="C141" s="137" t="s">
        <v>639</v>
      </c>
      <c r="D141" s="137" t="s">
        <v>262</v>
      </c>
      <c r="E141" s="137" t="s">
        <v>298</v>
      </c>
      <c r="F141" s="137" t="s">
        <v>666</v>
      </c>
      <c r="G141" s="137"/>
      <c r="H141" s="256">
        <v>52.3</v>
      </c>
    </row>
    <row r="142" spans="1:8" s="138" customFormat="1" ht="27" customHeight="1">
      <c r="A142" s="136" t="s">
        <v>311</v>
      </c>
      <c r="B142" s="122" t="s">
        <v>177</v>
      </c>
      <c r="C142" s="137" t="s">
        <v>639</v>
      </c>
      <c r="D142" s="137" t="s">
        <v>262</v>
      </c>
      <c r="E142" s="137" t="s">
        <v>298</v>
      </c>
      <c r="F142" s="137" t="s">
        <v>666</v>
      </c>
      <c r="G142" s="137">
        <v>240</v>
      </c>
      <c r="H142" s="256">
        <v>52.3</v>
      </c>
    </row>
    <row r="143" spans="1:8" s="138" customFormat="1" ht="38.25">
      <c r="A143" s="177" t="s">
        <v>671</v>
      </c>
      <c r="B143" s="118" t="s">
        <v>177</v>
      </c>
      <c r="C143" s="119" t="s">
        <v>639</v>
      </c>
      <c r="D143" s="119" t="s">
        <v>265</v>
      </c>
      <c r="E143" s="119" t="s">
        <v>300</v>
      </c>
      <c r="F143" s="119" t="s">
        <v>301</v>
      </c>
      <c r="G143" s="119"/>
      <c r="H143" s="250">
        <v>1400</v>
      </c>
    </row>
    <row r="144" spans="1:8" s="138" customFormat="1" ht="33" customHeight="1">
      <c r="A144" s="127" t="s">
        <v>672</v>
      </c>
      <c r="B144" s="122" t="s">
        <v>177</v>
      </c>
      <c r="C144" s="121" t="s">
        <v>639</v>
      </c>
      <c r="D144" s="121" t="s">
        <v>265</v>
      </c>
      <c r="E144" s="121" t="s">
        <v>298</v>
      </c>
      <c r="F144" s="121" t="s">
        <v>301</v>
      </c>
      <c r="G144" s="121"/>
      <c r="H144" s="256">
        <v>1400</v>
      </c>
    </row>
    <row r="145" spans="1:8" s="138" customFormat="1" ht="32.25" customHeight="1" hidden="1">
      <c r="A145" s="136" t="s">
        <v>673</v>
      </c>
      <c r="B145" s="122" t="s">
        <v>177</v>
      </c>
      <c r="C145" s="121" t="s">
        <v>639</v>
      </c>
      <c r="D145" s="121" t="s">
        <v>265</v>
      </c>
      <c r="E145" s="121" t="s">
        <v>298</v>
      </c>
      <c r="F145" s="121" t="s">
        <v>674</v>
      </c>
      <c r="G145" s="121"/>
      <c r="H145" s="256">
        <v>0</v>
      </c>
    </row>
    <row r="146" spans="1:8" s="138" customFormat="1" ht="31.5" customHeight="1" hidden="1">
      <c r="A146" s="136" t="s">
        <v>311</v>
      </c>
      <c r="B146" s="122" t="s">
        <v>177</v>
      </c>
      <c r="C146" s="121" t="s">
        <v>639</v>
      </c>
      <c r="D146" s="121" t="s">
        <v>265</v>
      </c>
      <c r="E146" s="121" t="s">
        <v>298</v>
      </c>
      <c r="F146" s="121" t="s">
        <v>674</v>
      </c>
      <c r="G146" s="121" t="s">
        <v>312</v>
      </c>
      <c r="H146" s="256">
        <v>0</v>
      </c>
    </row>
    <row r="147" spans="1:8" s="138" customFormat="1" ht="27" customHeight="1">
      <c r="A147" s="136" t="s">
        <v>675</v>
      </c>
      <c r="B147" s="122" t="s">
        <v>177</v>
      </c>
      <c r="C147" s="121" t="s">
        <v>639</v>
      </c>
      <c r="D147" s="121" t="s">
        <v>265</v>
      </c>
      <c r="E147" s="121" t="s">
        <v>298</v>
      </c>
      <c r="F147" s="121" t="s">
        <v>676</v>
      </c>
      <c r="G147" s="121"/>
      <c r="H147" s="256">
        <v>700</v>
      </c>
    </row>
    <row r="148" spans="1:8" s="138" customFormat="1" ht="27" customHeight="1">
      <c r="A148" s="136" t="s">
        <v>311</v>
      </c>
      <c r="B148" s="122" t="s">
        <v>177</v>
      </c>
      <c r="C148" s="121" t="s">
        <v>639</v>
      </c>
      <c r="D148" s="121" t="s">
        <v>265</v>
      </c>
      <c r="E148" s="121" t="s">
        <v>298</v>
      </c>
      <c r="F148" s="121" t="s">
        <v>676</v>
      </c>
      <c r="G148" s="121" t="s">
        <v>312</v>
      </c>
      <c r="H148" s="256">
        <v>700</v>
      </c>
    </row>
    <row r="149" spans="1:8" s="138" customFormat="1" ht="30" customHeight="1">
      <c r="A149" s="136" t="s">
        <v>675</v>
      </c>
      <c r="B149" s="122" t="s">
        <v>177</v>
      </c>
      <c r="C149" s="121" t="s">
        <v>639</v>
      </c>
      <c r="D149" s="121" t="s">
        <v>265</v>
      </c>
      <c r="E149" s="121" t="s">
        <v>298</v>
      </c>
      <c r="F149" s="121" t="s">
        <v>677</v>
      </c>
      <c r="G149" s="121"/>
      <c r="H149" s="256">
        <v>700</v>
      </c>
    </row>
    <row r="150" spans="1:8" s="138" customFormat="1" ht="25.5">
      <c r="A150" s="136" t="s">
        <v>311</v>
      </c>
      <c r="B150" s="122" t="s">
        <v>177</v>
      </c>
      <c r="C150" s="121" t="s">
        <v>639</v>
      </c>
      <c r="D150" s="121" t="s">
        <v>265</v>
      </c>
      <c r="E150" s="121" t="s">
        <v>298</v>
      </c>
      <c r="F150" s="121" t="s">
        <v>677</v>
      </c>
      <c r="G150" s="121" t="s">
        <v>312</v>
      </c>
      <c r="H150" s="256">
        <v>700</v>
      </c>
    </row>
    <row r="151" spans="1:8" s="145" customFormat="1" ht="51">
      <c r="A151" s="125" t="s">
        <v>678</v>
      </c>
      <c r="B151" s="118" t="s">
        <v>177</v>
      </c>
      <c r="C151" s="148" t="s">
        <v>679</v>
      </c>
      <c r="D151" s="148" t="s">
        <v>299</v>
      </c>
      <c r="E151" s="148" t="s">
        <v>300</v>
      </c>
      <c r="F151" s="148" t="s">
        <v>301</v>
      </c>
      <c r="G151" s="148"/>
      <c r="H151" s="250">
        <v>946.7</v>
      </c>
    </row>
    <row r="152" spans="1:8" s="145" customFormat="1" ht="25.5">
      <c r="A152" s="174" t="s">
        <v>680</v>
      </c>
      <c r="B152" s="118" t="s">
        <v>177</v>
      </c>
      <c r="C152" s="148" t="s">
        <v>679</v>
      </c>
      <c r="D152" s="148" t="s">
        <v>258</v>
      </c>
      <c r="E152" s="148" t="s">
        <v>300</v>
      </c>
      <c r="F152" s="148" t="s">
        <v>301</v>
      </c>
      <c r="G152" s="148"/>
      <c r="H152" s="250">
        <v>946.7</v>
      </c>
    </row>
    <row r="153" spans="1:8" s="145" customFormat="1" ht="54" customHeight="1">
      <c r="A153" s="127" t="s">
        <v>681</v>
      </c>
      <c r="B153" s="122" t="s">
        <v>177</v>
      </c>
      <c r="C153" s="137" t="s">
        <v>679</v>
      </c>
      <c r="D153" s="137" t="s">
        <v>258</v>
      </c>
      <c r="E153" s="137" t="s">
        <v>365</v>
      </c>
      <c r="F153" s="137" t="s">
        <v>301</v>
      </c>
      <c r="G153" s="137"/>
      <c r="H153" s="256">
        <v>228</v>
      </c>
    </row>
    <row r="154" spans="1:8" s="138" customFormat="1" ht="29.25" customHeight="1">
      <c r="A154" s="126" t="s">
        <v>682</v>
      </c>
      <c r="B154" s="122" t="s">
        <v>177</v>
      </c>
      <c r="C154" s="137" t="s">
        <v>679</v>
      </c>
      <c r="D154" s="137" t="s">
        <v>258</v>
      </c>
      <c r="E154" s="137" t="s">
        <v>365</v>
      </c>
      <c r="F154" s="137" t="s">
        <v>683</v>
      </c>
      <c r="G154" s="137"/>
      <c r="H154" s="256">
        <v>228</v>
      </c>
    </row>
    <row r="155" spans="1:8" s="138" customFormat="1" ht="28.5" customHeight="1">
      <c r="A155" s="136" t="s">
        <v>311</v>
      </c>
      <c r="B155" s="122" t="s">
        <v>177</v>
      </c>
      <c r="C155" s="137" t="s">
        <v>679</v>
      </c>
      <c r="D155" s="137" t="s">
        <v>258</v>
      </c>
      <c r="E155" s="137" t="s">
        <v>365</v>
      </c>
      <c r="F155" s="137" t="s">
        <v>683</v>
      </c>
      <c r="G155" s="137">
        <v>240</v>
      </c>
      <c r="H155" s="256">
        <v>228</v>
      </c>
    </row>
    <row r="156" spans="1:8" s="138" customFormat="1" ht="26.25" customHeight="1" hidden="1">
      <c r="A156" s="136" t="s">
        <v>684</v>
      </c>
      <c r="B156" s="122" t="s">
        <v>177</v>
      </c>
      <c r="C156" s="137" t="s">
        <v>679</v>
      </c>
      <c r="D156" s="137" t="s">
        <v>258</v>
      </c>
      <c r="E156" s="137" t="s">
        <v>365</v>
      </c>
      <c r="F156" s="121" t="s">
        <v>685</v>
      </c>
      <c r="G156" s="137"/>
      <c r="H156" s="256">
        <v>0</v>
      </c>
    </row>
    <row r="157" spans="1:8" s="138" customFormat="1" ht="28.5" customHeight="1" hidden="1">
      <c r="A157" s="136" t="s">
        <v>311</v>
      </c>
      <c r="B157" s="122" t="s">
        <v>177</v>
      </c>
      <c r="C157" s="137" t="s">
        <v>679</v>
      </c>
      <c r="D157" s="137" t="s">
        <v>258</v>
      </c>
      <c r="E157" s="137" t="s">
        <v>365</v>
      </c>
      <c r="F157" s="121" t="s">
        <v>685</v>
      </c>
      <c r="G157" s="137" t="s">
        <v>312</v>
      </c>
      <c r="H157" s="256">
        <v>0</v>
      </c>
    </row>
    <row r="158" spans="1:8" s="138" customFormat="1" ht="27.75" customHeight="1">
      <c r="A158" s="127" t="s">
        <v>686</v>
      </c>
      <c r="B158" s="122" t="s">
        <v>177</v>
      </c>
      <c r="C158" s="137" t="s">
        <v>679</v>
      </c>
      <c r="D158" s="137" t="s">
        <v>258</v>
      </c>
      <c r="E158" s="137" t="s">
        <v>381</v>
      </c>
      <c r="F158" s="137" t="s">
        <v>301</v>
      </c>
      <c r="G158" s="137"/>
      <c r="H158" s="256">
        <v>718.7</v>
      </c>
    </row>
    <row r="159" spans="1:8" s="138" customFormat="1" ht="28.5" customHeight="1">
      <c r="A159" s="126" t="s">
        <v>887</v>
      </c>
      <c r="B159" s="122" t="s">
        <v>177</v>
      </c>
      <c r="C159" s="137" t="s">
        <v>679</v>
      </c>
      <c r="D159" s="137" t="s">
        <v>258</v>
      </c>
      <c r="E159" s="137" t="s">
        <v>381</v>
      </c>
      <c r="F159" s="137" t="s">
        <v>688</v>
      </c>
      <c r="G159" s="137"/>
      <c r="H159" s="256">
        <v>718.7</v>
      </c>
    </row>
    <row r="160" spans="1:8" s="138" customFormat="1" ht="29.25" customHeight="1">
      <c r="A160" s="136" t="s">
        <v>311</v>
      </c>
      <c r="B160" s="122" t="s">
        <v>177</v>
      </c>
      <c r="C160" s="137" t="s">
        <v>679</v>
      </c>
      <c r="D160" s="137" t="s">
        <v>258</v>
      </c>
      <c r="E160" s="137" t="s">
        <v>381</v>
      </c>
      <c r="F160" s="137" t="s">
        <v>688</v>
      </c>
      <c r="G160" s="137">
        <v>240</v>
      </c>
      <c r="H160" s="256">
        <v>718.7</v>
      </c>
    </row>
    <row r="161" spans="1:8" s="138" customFormat="1" ht="32.25" customHeight="1" hidden="1">
      <c r="A161" s="125" t="s">
        <v>270</v>
      </c>
      <c r="B161" s="118" t="s">
        <v>177</v>
      </c>
      <c r="C161" s="148" t="s">
        <v>693</v>
      </c>
      <c r="D161" s="148" t="s">
        <v>299</v>
      </c>
      <c r="E161" s="148" t="s">
        <v>300</v>
      </c>
      <c r="F161" s="148" t="s">
        <v>301</v>
      </c>
      <c r="G161" s="148"/>
      <c r="H161" s="250">
        <v>0</v>
      </c>
    </row>
    <row r="162" spans="1:8" s="145" customFormat="1" ht="30" customHeight="1" hidden="1">
      <c r="A162" s="174" t="s">
        <v>694</v>
      </c>
      <c r="B162" s="118" t="s">
        <v>177</v>
      </c>
      <c r="C162" s="148" t="s">
        <v>693</v>
      </c>
      <c r="D162" s="148" t="s">
        <v>258</v>
      </c>
      <c r="E162" s="148" t="s">
        <v>300</v>
      </c>
      <c r="F162" s="148" t="s">
        <v>301</v>
      </c>
      <c r="G162" s="148"/>
      <c r="H162" s="250">
        <v>0</v>
      </c>
    </row>
    <row r="163" spans="1:8" s="138" customFormat="1" ht="36" customHeight="1" hidden="1">
      <c r="A163" s="127" t="s">
        <v>695</v>
      </c>
      <c r="B163" s="122" t="s">
        <v>177</v>
      </c>
      <c r="C163" s="137" t="s">
        <v>693</v>
      </c>
      <c r="D163" s="137" t="s">
        <v>258</v>
      </c>
      <c r="E163" s="137" t="s">
        <v>298</v>
      </c>
      <c r="F163" s="137" t="s">
        <v>301</v>
      </c>
      <c r="G163" s="137"/>
      <c r="H163" s="256">
        <v>0</v>
      </c>
    </row>
    <row r="164" spans="1:8" s="138" customFormat="1" ht="24" customHeight="1" hidden="1">
      <c r="A164" s="127" t="s">
        <v>696</v>
      </c>
      <c r="B164" s="122" t="s">
        <v>177</v>
      </c>
      <c r="C164" s="137" t="s">
        <v>693</v>
      </c>
      <c r="D164" s="137" t="s">
        <v>258</v>
      </c>
      <c r="E164" s="137" t="s">
        <v>298</v>
      </c>
      <c r="F164" s="137" t="s">
        <v>697</v>
      </c>
      <c r="G164" s="137"/>
      <c r="H164" s="256">
        <v>0</v>
      </c>
    </row>
    <row r="165" spans="1:8" s="138" customFormat="1" ht="29.25" customHeight="1" hidden="1">
      <c r="A165" s="131" t="s">
        <v>352</v>
      </c>
      <c r="B165" s="122" t="s">
        <v>177</v>
      </c>
      <c r="C165" s="137" t="s">
        <v>693</v>
      </c>
      <c r="D165" s="137" t="s">
        <v>258</v>
      </c>
      <c r="E165" s="137" t="s">
        <v>298</v>
      </c>
      <c r="F165" s="137" t="s">
        <v>697</v>
      </c>
      <c r="G165" s="137">
        <v>120</v>
      </c>
      <c r="H165" s="256">
        <v>0</v>
      </c>
    </row>
    <row r="166" spans="1:8" s="138" customFormat="1" ht="31.5" customHeight="1" hidden="1">
      <c r="A166" s="131" t="s">
        <v>311</v>
      </c>
      <c r="B166" s="122" t="s">
        <v>177</v>
      </c>
      <c r="C166" s="137" t="s">
        <v>693</v>
      </c>
      <c r="D166" s="137" t="s">
        <v>258</v>
      </c>
      <c r="E166" s="137" t="s">
        <v>298</v>
      </c>
      <c r="F166" s="137" t="s">
        <v>697</v>
      </c>
      <c r="G166" s="137">
        <v>240</v>
      </c>
      <c r="H166" s="256">
        <v>0</v>
      </c>
    </row>
    <row r="167" spans="1:8" s="138" customFormat="1" ht="29.25" customHeight="1" hidden="1">
      <c r="A167" s="127" t="s">
        <v>698</v>
      </c>
      <c r="B167" s="122" t="s">
        <v>177</v>
      </c>
      <c r="C167" s="137" t="s">
        <v>693</v>
      </c>
      <c r="D167" s="137" t="s">
        <v>258</v>
      </c>
      <c r="E167" s="137" t="s">
        <v>298</v>
      </c>
      <c r="F167" s="137" t="s">
        <v>699</v>
      </c>
      <c r="G167" s="137"/>
      <c r="H167" s="256">
        <v>0</v>
      </c>
    </row>
    <row r="168" spans="1:8" s="138" customFormat="1" ht="29.25" customHeight="1" hidden="1">
      <c r="A168" s="131" t="s">
        <v>352</v>
      </c>
      <c r="B168" s="122" t="s">
        <v>177</v>
      </c>
      <c r="C168" s="137" t="s">
        <v>693</v>
      </c>
      <c r="D168" s="137" t="s">
        <v>258</v>
      </c>
      <c r="E168" s="137" t="s">
        <v>298</v>
      </c>
      <c r="F168" s="137" t="s">
        <v>699</v>
      </c>
      <c r="G168" s="137">
        <v>120</v>
      </c>
      <c r="H168" s="256">
        <v>0</v>
      </c>
    </row>
    <row r="169" spans="1:8" s="138" customFormat="1" ht="29.25" customHeight="1" hidden="1">
      <c r="A169" s="131" t="s">
        <v>311</v>
      </c>
      <c r="B169" s="122" t="s">
        <v>177</v>
      </c>
      <c r="C169" s="137" t="s">
        <v>693</v>
      </c>
      <c r="D169" s="137" t="s">
        <v>258</v>
      </c>
      <c r="E169" s="137" t="s">
        <v>298</v>
      </c>
      <c r="F169" s="137" t="s">
        <v>699</v>
      </c>
      <c r="G169" s="137">
        <v>240</v>
      </c>
      <c r="H169" s="256">
        <v>0</v>
      </c>
    </row>
    <row r="170" spans="1:8" s="138" customFormat="1" ht="38.25">
      <c r="A170" s="125" t="s">
        <v>734</v>
      </c>
      <c r="B170" s="118" t="s">
        <v>177</v>
      </c>
      <c r="C170" s="148" t="s">
        <v>735</v>
      </c>
      <c r="D170" s="148" t="s">
        <v>299</v>
      </c>
      <c r="E170" s="148" t="s">
        <v>300</v>
      </c>
      <c r="F170" s="148" t="s">
        <v>301</v>
      </c>
      <c r="G170" s="148"/>
      <c r="H170" s="250">
        <v>3265.2000000000003</v>
      </c>
    </row>
    <row r="171" spans="1:8" s="145" customFormat="1" ht="25.5">
      <c r="A171" s="174" t="s">
        <v>888</v>
      </c>
      <c r="B171" s="118" t="s">
        <v>177</v>
      </c>
      <c r="C171" s="148" t="s">
        <v>735</v>
      </c>
      <c r="D171" s="148" t="s">
        <v>260</v>
      </c>
      <c r="E171" s="148" t="s">
        <v>300</v>
      </c>
      <c r="F171" s="148" t="s">
        <v>301</v>
      </c>
      <c r="G171" s="148"/>
      <c r="H171" s="250">
        <v>119.4</v>
      </c>
    </row>
    <row r="172" spans="1:8" s="138" customFormat="1" ht="25.5">
      <c r="A172" s="127" t="s">
        <v>737</v>
      </c>
      <c r="B172" s="122" t="s">
        <v>177</v>
      </c>
      <c r="C172" s="137" t="s">
        <v>735</v>
      </c>
      <c r="D172" s="137" t="s">
        <v>260</v>
      </c>
      <c r="E172" s="137" t="s">
        <v>298</v>
      </c>
      <c r="F172" s="137" t="s">
        <v>301</v>
      </c>
      <c r="G172" s="137"/>
      <c r="H172" s="256">
        <v>119.4</v>
      </c>
    </row>
    <row r="173" spans="1:8" s="138" customFormat="1" ht="25.5">
      <c r="A173" s="127" t="s">
        <v>738</v>
      </c>
      <c r="B173" s="122" t="s">
        <v>177</v>
      </c>
      <c r="C173" s="137" t="s">
        <v>735</v>
      </c>
      <c r="D173" s="137" t="s">
        <v>260</v>
      </c>
      <c r="E173" s="137" t="s">
        <v>298</v>
      </c>
      <c r="F173" s="137" t="s">
        <v>739</v>
      </c>
      <c r="G173" s="137"/>
      <c r="H173" s="256">
        <v>5.2</v>
      </c>
    </row>
    <row r="174" spans="1:8" s="138" customFormat="1" ht="25.5">
      <c r="A174" s="131" t="s">
        <v>311</v>
      </c>
      <c r="B174" s="122" t="s">
        <v>177</v>
      </c>
      <c r="C174" s="137" t="s">
        <v>735</v>
      </c>
      <c r="D174" s="137" t="s">
        <v>260</v>
      </c>
      <c r="E174" s="137" t="s">
        <v>298</v>
      </c>
      <c r="F174" s="137" t="s">
        <v>739</v>
      </c>
      <c r="G174" s="137">
        <v>240</v>
      </c>
      <c r="H174" s="256">
        <v>5.2</v>
      </c>
    </row>
    <row r="175" spans="1:8" s="138" customFormat="1" ht="25.5">
      <c r="A175" s="136" t="s">
        <v>740</v>
      </c>
      <c r="B175" s="122" t="s">
        <v>177</v>
      </c>
      <c r="C175" s="137" t="s">
        <v>735</v>
      </c>
      <c r="D175" s="137" t="s">
        <v>260</v>
      </c>
      <c r="E175" s="137" t="s">
        <v>298</v>
      </c>
      <c r="F175" s="137" t="s">
        <v>741</v>
      </c>
      <c r="G175" s="137"/>
      <c r="H175" s="256">
        <v>114.2</v>
      </c>
    </row>
    <row r="176" spans="1:8" s="138" customFormat="1" ht="25.5">
      <c r="A176" s="131" t="s">
        <v>311</v>
      </c>
      <c r="B176" s="122" t="s">
        <v>177</v>
      </c>
      <c r="C176" s="137" t="s">
        <v>735</v>
      </c>
      <c r="D176" s="137" t="s">
        <v>260</v>
      </c>
      <c r="E176" s="137" t="s">
        <v>298</v>
      </c>
      <c r="F176" s="137" t="s">
        <v>741</v>
      </c>
      <c r="G176" s="137" t="s">
        <v>312</v>
      </c>
      <c r="H176" s="256">
        <v>114.2</v>
      </c>
    </row>
    <row r="177" spans="1:8" s="138" customFormat="1" ht="12.75">
      <c r="A177" s="174" t="s">
        <v>742</v>
      </c>
      <c r="B177" s="118" t="s">
        <v>177</v>
      </c>
      <c r="C177" s="148" t="s">
        <v>735</v>
      </c>
      <c r="D177" s="148" t="s">
        <v>262</v>
      </c>
      <c r="E177" s="148" t="s">
        <v>300</v>
      </c>
      <c r="F177" s="148" t="s">
        <v>301</v>
      </c>
      <c r="G177" s="148"/>
      <c r="H177" s="250">
        <v>3145.8</v>
      </c>
    </row>
    <row r="178" spans="1:8" s="138" customFormat="1" ht="38.25">
      <c r="A178" s="136" t="s">
        <v>743</v>
      </c>
      <c r="B178" s="122" t="s">
        <v>177</v>
      </c>
      <c r="C178" s="137" t="s">
        <v>735</v>
      </c>
      <c r="D178" s="137" t="s">
        <v>262</v>
      </c>
      <c r="E178" s="137" t="s">
        <v>298</v>
      </c>
      <c r="F178" s="137" t="s">
        <v>301</v>
      </c>
      <c r="G178" s="137"/>
      <c r="H178" s="256">
        <v>2250</v>
      </c>
    </row>
    <row r="179" spans="1:8" s="138" customFormat="1" ht="63.75">
      <c r="A179" s="126" t="s">
        <v>744</v>
      </c>
      <c r="B179" s="122" t="s">
        <v>177</v>
      </c>
      <c r="C179" s="137" t="s">
        <v>735</v>
      </c>
      <c r="D179" s="137" t="s">
        <v>262</v>
      </c>
      <c r="E179" s="137" t="s">
        <v>298</v>
      </c>
      <c r="F179" s="137" t="s">
        <v>745</v>
      </c>
      <c r="G179" s="137"/>
      <c r="H179" s="256">
        <v>2250</v>
      </c>
    </row>
    <row r="180" spans="1:8" s="138" customFormat="1" ht="25.5">
      <c r="A180" s="136" t="s">
        <v>311</v>
      </c>
      <c r="B180" s="122" t="s">
        <v>177</v>
      </c>
      <c r="C180" s="137" t="s">
        <v>735</v>
      </c>
      <c r="D180" s="137" t="s">
        <v>262</v>
      </c>
      <c r="E180" s="137" t="s">
        <v>298</v>
      </c>
      <c r="F180" s="137" t="s">
        <v>745</v>
      </c>
      <c r="G180" s="137">
        <v>240</v>
      </c>
      <c r="H180" s="256">
        <v>2250</v>
      </c>
    </row>
    <row r="181" spans="1:8" s="138" customFormat="1" ht="25.5">
      <c r="A181" s="126" t="s">
        <v>746</v>
      </c>
      <c r="B181" s="122" t="s">
        <v>177</v>
      </c>
      <c r="C181" s="137" t="s">
        <v>735</v>
      </c>
      <c r="D181" s="137" t="s">
        <v>262</v>
      </c>
      <c r="E181" s="137" t="s">
        <v>298</v>
      </c>
      <c r="F181" s="137" t="s">
        <v>747</v>
      </c>
      <c r="G181" s="137"/>
      <c r="H181" s="256">
        <v>115.2</v>
      </c>
    </row>
    <row r="182" spans="1:8" s="138" customFormat="1" ht="25.5">
      <c r="A182" s="136" t="s">
        <v>311</v>
      </c>
      <c r="B182" s="122" t="s">
        <v>177</v>
      </c>
      <c r="C182" s="137" t="s">
        <v>735</v>
      </c>
      <c r="D182" s="137" t="s">
        <v>262</v>
      </c>
      <c r="E182" s="137" t="s">
        <v>298</v>
      </c>
      <c r="F182" s="137" t="s">
        <v>747</v>
      </c>
      <c r="G182" s="137">
        <v>240</v>
      </c>
      <c r="H182" s="256">
        <v>115.2</v>
      </c>
    </row>
    <row r="183" spans="1:8" s="138" customFormat="1" ht="51">
      <c r="A183" s="126" t="s">
        <v>748</v>
      </c>
      <c r="B183" s="122" t="s">
        <v>177</v>
      </c>
      <c r="C183" s="137" t="s">
        <v>735</v>
      </c>
      <c r="D183" s="137" t="s">
        <v>262</v>
      </c>
      <c r="E183" s="137" t="s">
        <v>298</v>
      </c>
      <c r="F183" s="137" t="s">
        <v>749</v>
      </c>
      <c r="G183" s="137"/>
      <c r="H183" s="256">
        <v>5.9</v>
      </c>
    </row>
    <row r="184" spans="1:8" s="138" customFormat="1" ht="25.5">
      <c r="A184" s="136" t="s">
        <v>311</v>
      </c>
      <c r="B184" s="122" t="s">
        <v>177</v>
      </c>
      <c r="C184" s="137" t="s">
        <v>735</v>
      </c>
      <c r="D184" s="137" t="s">
        <v>262</v>
      </c>
      <c r="E184" s="137" t="s">
        <v>298</v>
      </c>
      <c r="F184" s="137" t="s">
        <v>749</v>
      </c>
      <c r="G184" s="137">
        <v>240</v>
      </c>
      <c r="H184" s="256">
        <v>5.9</v>
      </c>
    </row>
    <row r="185" spans="1:8" s="138" customFormat="1" ht="25.5">
      <c r="A185" s="126" t="s">
        <v>750</v>
      </c>
      <c r="B185" s="122" t="s">
        <v>177</v>
      </c>
      <c r="C185" s="137" t="s">
        <v>735</v>
      </c>
      <c r="D185" s="137" t="s">
        <v>262</v>
      </c>
      <c r="E185" s="137" t="s">
        <v>298</v>
      </c>
      <c r="F185" s="137" t="s">
        <v>751</v>
      </c>
      <c r="G185" s="137"/>
      <c r="H185" s="256">
        <v>774.7</v>
      </c>
    </row>
    <row r="186" spans="1:8" s="138" customFormat="1" ht="25.5">
      <c r="A186" s="136" t="s">
        <v>311</v>
      </c>
      <c r="B186" s="122" t="s">
        <v>177</v>
      </c>
      <c r="C186" s="137" t="s">
        <v>735</v>
      </c>
      <c r="D186" s="137" t="s">
        <v>262</v>
      </c>
      <c r="E186" s="137" t="s">
        <v>298</v>
      </c>
      <c r="F186" s="137" t="s">
        <v>751</v>
      </c>
      <c r="G186" s="137">
        <v>240</v>
      </c>
      <c r="H186" s="256">
        <v>774.7</v>
      </c>
    </row>
    <row r="187" spans="1:8" ht="25.5">
      <c r="A187" s="125" t="s">
        <v>785</v>
      </c>
      <c r="B187" s="118" t="s">
        <v>177</v>
      </c>
      <c r="C187" s="118" t="s">
        <v>786</v>
      </c>
      <c r="D187" s="118" t="s">
        <v>299</v>
      </c>
      <c r="E187" s="118" t="s">
        <v>300</v>
      </c>
      <c r="F187" s="118" t="s">
        <v>301</v>
      </c>
      <c r="G187" s="176"/>
      <c r="H187" s="250">
        <v>19280.800000000003</v>
      </c>
    </row>
    <row r="188" spans="1:8" ht="12.75">
      <c r="A188" s="174" t="s">
        <v>793</v>
      </c>
      <c r="B188" s="118" t="s">
        <v>177</v>
      </c>
      <c r="C188" s="148" t="s">
        <v>786</v>
      </c>
      <c r="D188" s="148" t="s">
        <v>262</v>
      </c>
      <c r="E188" s="148" t="s">
        <v>300</v>
      </c>
      <c r="F188" s="148" t="s">
        <v>301</v>
      </c>
      <c r="G188" s="148"/>
      <c r="H188" s="250">
        <v>19280.800000000003</v>
      </c>
    </row>
    <row r="189" spans="1:8" s="180" customFormat="1" ht="12.75">
      <c r="A189" s="175" t="s">
        <v>788</v>
      </c>
      <c r="B189" s="118" t="s">
        <v>177</v>
      </c>
      <c r="C189" s="118" t="s">
        <v>786</v>
      </c>
      <c r="D189" s="118" t="s">
        <v>262</v>
      </c>
      <c r="E189" s="118" t="s">
        <v>298</v>
      </c>
      <c r="F189" s="118" t="s">
        <v>301</v>
      </c>
      <c r="G189" s="176"/>
      <c r="H189" s="250">
        <v>19280.800000000003</v>
      </c>
    </row>
    <row r="190" spans="1:8" ht="12.75">
      <c r="A190" s="133" t="s">
        <v>789</v>
      </c>
      <c r="B190" s="122" t="s">
        <v>177</v>
      </c>
      <c r="C190" s="122" t="s">
        <v>786</v>
      </c>
      <c r="D190" s="122" t="s">
        <v>262</v>
      </c>
      <c r="E190" s="122" t="s">
        <v>298</v>
      </c>
      <c r="F190" s="122" t="s">
        <v>790</v>
      </c>
      <c r="G190" s="144"/>
      <c r="H190" s="256">
        <v>10437.4</v>
      </c>
    </row>
    <row r="191" spans="1:8" ht="25.5">
      <c r="A191" s="136" t="s">
        <v>352</v>
      </c>
      <c r="B191" s="122" t="s">
        <v>177</v>
      </c>
      <c r="C191" s="122" t="s">
        <v>786</v>
      </c>
      <c r="D191" s="122" t="s">
        <v>262</v>
      </c>
      <c r="E191" s="122" t="s">
        <v>298</v>
      </c>
      <c r="F191" s="122" t="s">
        <v>790</v>
      </c>
      <c r="G191" s="144">
        <v>120</v>
      </c>
      <c r="H191" s="256">
        <v>9866.9</v>
      </c>
    </row>
    <row r="192" spans="1:8" s="170" customFormat="1" ht="36" customHeight="1">
      <c r="A192" s="136" t="s">
        <v>311</v>
      </c>
      <c r="B192" s="122" t="s">
        <v>177</v>
      </c>
      <c r="C192" s="122" t="s">
        <v>786</v>
      </c>
      <c r="D192" s="122" t="s">
        <v>262</v>
      </c>
      <c r="E192" s="122" t="s">
        <v>298</v>
      </c>
      <c r="F192" s="122" t="s">
        <v>790</v>
      </c>
      <c r="G192" s="144">
        <v>240</v>
      </c>
      <c r="H192" s="256">
        <v>570.5</v>
      </c>
    </row>
    <row r="193" spans="1:8" s="170" customFormat="1" ht="72" customHeight="1">
      <c r="A193" s="131" t="s">
        <v>801</v>
      </c>
      <c r="B193" s="122" t="s">
        <v>177</v>
      </c>
      <c r="C193" s="122" t="s">
        <v>786</v>
      </c>
      <c r="D193" s="122" t="s">
        <v>262</v>
      </c>
      <c r="E193" s="122" t="s">
        <v>298</v>
      </c>
      <c r="F193" s="122" t="s">
        <v>802</v>
      </c>
      <c r="G193" s="144"/>
      <c r="H193" s="257">
        <v>6118.1</v>
      </c>
    </row>
    <row r="194" spans="1:8" s="170" customFormat="1" ht="29.25" customHeight="1">
      <c r="A194" s="136" t="s">
        <v>352</v>
      </c>
      <c r="B194" s="122" t="s">
        <v>177</v>
      </c>
      <c r="C194" s="122" t="s">
        <v>786</v>
      </c>
      <c r="D194" s="122" t="s">
        <v>262</v>
      </c>
      <c r="E194" s="122" t="s">
        <v>298</v>
      </c>
      <c r="F194" s="122" t="s">
        <v>802</v>
      </c>
      <c r="G194" s="144">
        <v>120</v>
      </c>
      <c r="H194" s="256">
        <v>4390.5</v>
      </c>
    </row>
    <row r="195" spans="1:8" s="170" customFormat="1" ht="31.5" customHeight="1">
      <c r="A195" s="136" t="s">
        <v>311</v>
      </c>
      <c r="B195" s="122" t="s">
        <v>177</v>
      </c>
      <c r="C195" s="122" t="s">
        <v>786</v>
      </c>
      <c r="D195" s="122" t="s">
        <v>262</v>
      </c>
      <c r="E195" s="122" t="s">
        <v>298</v>
      </c>
      <c r="F195" s="122" t="s">
        <v>802</v>
      </c>
      <c r="G195" s="144">
        <v>240</v>
      </c>
      <c r="H195" s="256">
        <v>1727.6</v>
      </c>
    </row>
    <row r="196" spans="1:8" s="170" customFormat="1" ht="28.5" customHeight="1">
      <c r="A196" s="68" t="s">
        <v>807</v>
      </c>
      <c r="B196" s="122" t="s">
        <v>177</v>
      </c>
      <c r="C196" s="122" t="s">
        <v>786</v>
      </c>
      <c r="D196" s="122" t="s">
        <v>262</v>
      </c>
      <c r="E196" s="122" t="s">
        <v>298</v>
      </c>
      <c r="F196" s="122" t="s">
        <v>808</v>
      </c>
      <c r="G196" s="144"/>
      <c r="H196" s="256">
        <v>565.4</v>
      </c>
    </row>
    <row r="197" spans="1:8" s="170" customFormat="1" ht="25.5">
      <c r="A197" s="68" t="s">
        <v>352</v>
      </c>
      <c r="B197" s="122" t="s">
        <v>177</v>
      </c>
      <c r="C197" s="122" t="s">
        <v>786</v>
      </c>
      <c r="D197" s="122" t="s">
        <v>262</v>
      </c>
      <c r="E197" s="122" t="s">
        <v>298</v>
      </c>
      <c r="F197" s="122" t="s">
        <v>808</v>
      </c>
      <c r="G197" s="144">
        <v>120</v>
      </c>
      <c r="H197" s="256">
        <v>565.4</v>
      </c>
    </row>
    <row r="198" spans="1:8" s="170" customFormat="1" ht="38.25">
      <c r="A198" s="136" t="s">
        <v>889</v>
      </c>
      <c r="B198" s="122" t="s">
        <v>177</v>
      </c>
      <c r="C198" s="122" t="s">
        <v>786</v>
      </c>
      <c r="D198" s="122" t="s">
        <v>262</v>
      </c>
      <c r="E198" s="122" t="s">
        <v>298</v>
      </c>
      <c r="F198" s="122" t="s">
        <v>814</v>
      </c>
      <c r="G198" s="155"/>
      <c r="H198" s="256">
        <v>2159.9000000000005</v>
      </c>
    </row>
    <row r="199" spans="1:8" ht="25.5">
      <c r="A199" s="136" t="s">
        <v>352</v>
      </c>
      <c r="B199" s="122" t="s">
        <v>177</v>
      </c>
      <c r="C199" s="122" t="s">
        <v>786</v>
      </c>
      <c r="D199" s="122" t="s">
        <v>262</v>
      </c>
      <c r="E199" s="122" t="s">
        <v>298</v>
      </c>
      <c r="F199" s="122" t="s">
        <v>814</v>
      </c>
      <c r="G199" s="155">
        <v>120</v>
      </c>
      <c r="H199" s="256">
        <v>2091.6000000000004</v>
      </c>
    </row>
    <row r="200" spans="1:8" ht="25.5">
      <c r="A200" s="136" t="s">
        <v>311</v>
      </c>
      <c r="B200" s="122" t="s">
        <v>177</v>
      </c>
      <c r="C200" s="122" t="s">
        <v>786</v>
      </c>
      <c r="D200" s="122" t="s">
        <v>262</v>
      </c>
      <c r="E200" s="122" t="s">
        <v>298</v>
      </c>
      <c r="F200" s="122" t="s">
        <v>814</v>
      </c>
      <c r="G200" s="155">
        <v>240</v>
      </c>
      <c r="H200" s="256">
        <v>47.3</v>
      </c>
    </row>
    <row r="201" spans="1:8" ht="12.75">
      <c r="A201" s="207" t="s">
        <v>387</v>
      </c>
      <c r="B201" s="122" t="s">
        <v>177</v>
      </c>
      <c r="C201" s="134" t="s">
        <v>786</v>
      </c>
      <c r="D201" s="134" t="s">
        <v>262</v>
      </c>
      <c r="E201" s="134" t="s">
        <v>298</v>
      </c>
      <c r="F201" s="134" t="s">
        <v>814</v>
      </c>
      <c r="G201" s="155">
        <v>850</v>
      </c>
      <c r="H201" s="256">
        <v>21</v>
      </c>
    </row>
    <row r="202" spans="1:8" s="180" customFormat="1" ht="12.75">
      <c r="A202" s="125" t="s">
        <v>820</v>
      </c>
      <c r="B202" s="118" t="s">
        <v>177</v>
      </c>
      <c r="C202" s="118" t="s">
        <v>821</v>
      </c>
      <c r="D202" s="118" t="s">
        <v>299</v>
      </c>
      <c r="E202" s="118" t="s">
        <v>300</v>
      </c>
      <c r="F202" s="118" t="s">
        <v>301</v>
      </c>
      <c r="G202" s="176"/>
      <c r="H202" s="250">
        <v>56722.700000000004</v>
      </c>
    </row>
    <row r="203" spans="1:8" s="180" customFormat="1" ht="12.75">
      <c r="A203" s="174" t="s">
        <v>788</v>
      </c>
      <c r="B203" s="118" t="s">
        <v>177</v>
      </c>
      <c r="C203" s="148" t="s">
        <v>821</v>
      </c>
      <c r="D203" s="148" t="s">
        <v>634</v>
      </c>
      <c r="E203" s="148" t="s">
        <v>300</v>
      </c>
      <c r="F203" s="148" t="s">
        <v>301</v>
      </c>
      <c r="G203" s="148"/>
      <c r="H203" s="250">
        <v>56722.700000000004</v>
      </c>
    </row>
    <row r="204" spans="1:8" s="182" customFormat="1" ht="12.75">
      <c r="A204" s="125" t="s">
        <v>788</v>
      </c>
      <c r="B204" s="118" t="s">
        <v>177</v>
      </c>
      <c r="C204" s="118" t="s">
        <v>821</v>
      </c>
      <c r="D204" s="118" t="s">
        <v>634</v>
      </c>
      <c r="E204" s="118" t="s">
        <v>298</v>
      </c>
      <c r="F204" s="118" t="s">
        <v>301</v>
      </c>
      <c r="G204" s="176"/>
      <c r="H204" s="250">
        <v>56722.700000000004</v>
      </c>
    </row>
    <row r="205" spans="1:8" s="170" customFormat="1" ht="12.75">
      <c r="A205" s="68" t="s">
        <v>384</v>
      </c>
      <c r="B205" s="122" t="s">
        <v>177</v>
      </c>
      <c r="C205" s="122" t="s">
        <v>821</v>
      </c>
      <c r="D205" s="122" t="s">
        <v>634</v>
      </c>
      <c r="E205" s="122" t="s">
        <v>298</v>
      </c>
      <c r="F205" s="122" t="s">
        <v>385</v>
      </c>
      <c r="G205" s="144"/>
      <c r="H205" s="256">
        <v>36074.9</v>
      </c>
    </row>
    <row r="206" spans="1:8" s="5" customFormat="1" ht="12.75">
      <c r="A206" s="136" t="s">
        <v>386</v>
      </c>
      <c r="B206" s="122" t="s">
        <v>177</v>
      </c>
      <c r="C206" s="122" t="s">
        <v>821</v>
      </c>
      <c r="D206" s="122" t="s">
        <v>634</v>
      </c>
      <c r="E206" s="122" t="s">
        <v>298</v>
      </c>
      <c r="F206" s="122" t="s">
        <v>385</v>
      </c>
      <c r="G206" s="144">
        <v>110</v>
      </c>
      <c r="H206" s="256">
        <v>26893.9</v>
      </c>
    </row>
    <row r="207" spans="1:8" s="138" customFormat="1" ht="25.5">
      <c r="A207" s="136" t="s">
        <v>311</v>
      </c>
      <c r="B207" s="122" t="s">
        <v>177</v>
      </c>
      <c r="C207" s="122" t="s">
        <v>821</v>
      </c>
      <c r="D207" s="122" t="s">
        <v>634</v>
      </c>
      <c r="E207" s="122" t="s">
        <v>298</v>
      </c>
      <c r="F207" s="122" t="s">
        <v>385</v>
      </c>
      <c r="G207" s="144">
        <v>240</v>
      </c>
      <c r="H207" s="256">
        <v>9017.9</v>
      </c>
    </row>
    <row r="208" spans="1:8" s="138" customFormat="1" ht="12.75">
      <c r="A208" s="136" t="s">
        <v>387</v>
      </c>
      <c r="B208" s="122" t="s">
        <v>177</v>
      </c>
      <c r="C208" s="122" t="s">
        <v>821</v>
      </c>
      <c r="D208" s="122" t="s">
        <v>634</v>
      </c>
      <c r="E208" s="122" t="s">
        <v>298</v>
      </c>
      <c r="F208" s="122" t="s">
        <v>385</v>
      </c>
      <c r="G208" s="144">
        <v>850</v>
      </c>
      <c r="H208" s="256">
        <v>163.1</v>
      </c>
    </row>
    <row r="209" spans="1:8" s="138" customFormat="1" ht="32.25" customHeight="1">
      <c r="A209" s="136" t="s">
        <v>1389</v>
      </c>
      <c r="B209" s="134" t="s">
        <v>177</v>
      </c>
      <c r="C209" s="134" t="s">
        <v>821</v>
      </c>
      <c r="D209" s="134" t="s">
        <v>634</v>
      </c>
      <c r="E209" s="134" t="s">
        <v>298</v>
      </c>
      <c r="F209" s="134" t="s">
        <v>1387</v>
      </c>
      <c r="G209" s="135"/>
      <c r="H209" s="256">
        <v>50</v>
      </c>
    </row>
    <row r="210" spans="1:8" s="138" customFormat="1" ht="18" customHeight="1">
      <c r="A210" s="207" t="s">
        <v>1388</v>
      </c>
      <c r="B210" s="134" t="s">
        <v>177</v>
      </c>
      <c r="C210" s="134" t="s">
        <v>821</v>
      </c>
      <c r="D210" s="134" t="s">
        <v>634</v>
      </c>
      <c r="E210" s="134" t="s">
        <v>298</v>
      </c>
      <c r="F210" s="134" t="s">
        <v>1387</v>
      </c>
      <c r="G210" s="135">
        <v>450</v>
      </c>
      <c r="H210" s="256">
        <v>50</v>
      </c>
    </row>
    <row r="211" spans="1:8" ht="25.5">
      <c r="A211" s="136" t="s">
        <v>829</v>
      </c>
      <c r="B211" s="122" t="s">
        <v>177</v>
      </c>
      <c r="C211" s="122" t="s">
        <v>821</v>
      </c>
      <c r="D211" s="122" t="s">
        <v>634</v>
      </c>
      <c r="E211" s="122" t="s">
        <v>298</v>
      </c>
      <c r="F211" s="122" t="s">
        <v>830</v>
      </c>
      <c r="G211" s="144"/>
      <c r="H211" s="256">
        <v>544.5</v>
      </c>
    </row>
    <row r="212" spans="1:8" ht="25.5">
      <c r="A212" s="136" t="s">
        <v>311</v>
      </c>
      <c r="B212" s="122" t="s">
        <v>177</v>
      </c>
      <c r="C212" s="122" t="s">
        <v>821</v>
      </c>
      <c r="D212" s="122" t="s">
        <v>634</v>
      </c>
      <c r="E212" s="122" t="s">
        <v>298</v>
      </c>
      <c r="F212" s="122" t="s">
        <v>830</v>
      </c>
      <c r="G212" s="144">
        <v>240</v>
      </c>
      <c r="H212" s="256">
        <v>544.5</v>
      </c>
    </row>
    <row r="213" spans="1:8" s="170" customFormat="1" ht="12.75">
      <c r="A213" s="136" t="s">
        <v>831</v>
      </c>
      <c r="B213" s="122" t="s">
        <v>177</v>
      </c>
      <c r="C213" s="122" t="s">
        <v>821</v>
      </c>
      <c r="D213" s="122" t="s">
        <v>634</v>
      </c>
      <c r="E213" s="122" t="s">
        <v>298</v>
      </c>
      <c r="F213" s="122" t="s">
        <v>832</v>
      </c>
      <c r="G213" s="144"/>
      <c r="H213" s="256">
        <v>540.2</v>
      </c>
    </row>
    <row r="214" spans="1:8" s="170" customFormat="1" ht="25.5">
      <c r="A214" s="136" t="s">
        <v>311</v>
      </c>
      <c r="B214" s="122" t="s">
        <v>177</v>
      </c>
      <c r="C214" s="122" t="s">
        <v>821</v>
      </c>
      <c r="D214" s="122" t="s">
        <v>634</v>
      </c>
      <c r="E214" s="122" t="s">
        <v>298</v>
      </c>
      <c r="F214" s="122" t="s">
        <v>832</v>
      </c>
      <c r="G214" s="144">
        <v>240</v>
      </c>
      <c r="H214" s="256">
        <v>300</v>
      </c>
    </row>
    <row r="215" spans="1:8" s="170" customFormat="1" ht="12.75">
      <c r="A215" s="207" t="s">
        <v>387</v>
      </c>
      <c r="B215" s="122" t="s">
        <v>177</v>
      </c>
      <c r="C215" s="134" t="s">
        <v>821</v>
      </c>
      <c r="D215" s="134" t="s">
        <v>634</v>
      </c>
      <c r="E215" s="134" t="s">
        <v>298</v>
      </c>
      <c r="F215" s="134" t="s">
        <v>832</v>
      </c>
      <c r="G215" s="135">
        <v>850</v>
      </c>
      <c r="H215" s="256">
        <v>240.2</v>
      </c>
    </row>
    <row r="216" spans="1:8" ht="12.75">
      <c r="A216" s="136" t="s">
        <v>890</v>
      </c>
      <c r="B216" s="122" t="s">
        <v>177</v>
      </c>
      <c r="C216" s="122" t="s">
        <v>821</v>
      </c>
      <c r="D216" s="122" t="s">
        <v>634</v>
      </c>
      <c r="E216" s="122" t="s">
        <v>298</v>
      </c>
      <c r="F216" s="122" t="s">
        <v>834</v>
      </c>
      <c r="G216" s="144"/>
      <c r="H216" s="256">
        <v>200</v>
      </c>
    </row>
    <row r="217" spans="1:8" ht="12.75">
      <c r="A217" s="136" t="s">
        <v>387</v>
      </c>
      <c r="B217" s="122" t="s">
        <v>177</v>
      </c>
      <c r="C217" s="122" t="s">
        <v>821</v>
      </c>
      <c r="D217" s="122" t="s">
        <v>634</v>
      </c>
      <c r="E217" s="122" t="s">
        <v>298</v>
      </c>
      <c r="F217" s="122" t="s">
        <v>834</v>
      </c>
      <c r="G217" s="144">
        <v>850</v>
      </c>
      <c r="H217" s="256">
        <v>200</v>
      </c>
    </row>
    <row r="218" spans="1:8" ht="12.75">
      <c r="A218" s="136" t="s">
        <v>835</v>
      </c>
      <c r="B218" s="122" t="s">
        <v>177</v>
      </c>
      <c r="C218" s="122" t="s">
        <v>821</v>
      </c>
      <c r="D218" s="122" t="s">
        <v>634</v>
      </c>
      <c r="E218" s="122" t="s">
        <v>298</v>
      </c>
      <c r="F218" s="122" t="s">
        <v>836</v>
      </c>
      <c r="G218" s="144"/>
      <c r="H218" s="257">
        <v>1459.5</v>
      </c>
    </row>
    <row r="219" spans="1:8" ht="25.5">
      <c r="A219" s="136" t="s">
        <v>311</v>
      </c>
      <c r="B219" s="122" t="s">
        <v>177</v>
      </c>
      <c r="C219" s="122" t="s">
        <v>821</v>
      </c>
      <c r="D219" s="122" t="s">
        <v>634</v>
      </c>
      <c r="E219" s="122" t="s">
        <v>298</v>
      </c>
      <c r="F219" s="122" t="s">
        <v>836</v>
      </c>
      <c r="G219" s="144">
        <v>240</v>
      </c>
      <c r="H219" s="256">
        <v>1369.5</v>
      </c>
    </row>
    <row r="220" spans="1:8" ht="18" customHeight="1">
      <c r="A220" s="207" t="s">
        <v>550</v>
      </c>
      <c r="B220" s="122" t="s">
        <v>177</v>
      </c>
      <c r="C220" s="122" t="s">
        <v>821</v>
      </c>
      <c r="D220" s="122" t="s">
        <v>634</v>
      </c>
      <c r="E220" s="122" t="s">
        <v>298</v>
      </c>
      <c r="F220" s="122" t="s">
        <v>836</v>
      </c>
      <c r="G220" s="144">
        <v>350</v>
      </c>
      <c r="H220" s="256">
        <v>90</v>
      </c>
    </row>
    <row r="221" spans="1:8" ht="25.5">
      <c r="A221" s="131" t="s">
        <v>842</v>
      </c>
      <c r="B221" s="122" t="s">
        <v>177</v>
      </c>
      <c r="C221" s="122" t="s">
        <v>821</v>
      </c>
      <c r="D221" s="122" t="s">
        <v>634</v>
      </c>
      <c r="E221" s="122" t="s">
        <v>298</v>
      </c>
      <c r="F221" s="122" t="s">
        <v>843</v>
      </c>
      <c r="G221" s="144"/>
      <c r="H221" s="256">
        <v>155</v>
      </c>
    </row>
    <row r="222" spans="1:8" ht="25.5">
      <c r="A222" s="136" t="s">
        <v>311</v>
      </c>
      <c r="B222" s="122" t="s">
        <v>177</v>
      </c>
      <c r="C222" s="122" t="s">
        <v>821</v>
      </c>
      <c r="D222" s="122" t="s">
        <v>634</v>
      </c>
      <c r="E222" s="122" t="s">
        <v>298</v>
      </c>
      <c r="F222" s="122" t="s">
        <v>843</v>
      </c>
      <c r="G222" s="144">
        <v>240</v>
      </c>
      <c r="H222" s="256">
        <v>100</v>
      </c>
    </row>
    <row r="223" spans="1:8" ht="19.5" customHeight="1">
      <c r="A223" s="131" t="s">
        <v>550</v>
      </c>
      <c r="B223" s="122" t="s">
        <v>177</v>
      </c>
      <c r="C223" s="122" t="s">
        <v>821</v>
      </c>
      <c r="D223" s="122" t="s">
        <v>634</v>
      </c>
      <c r="E223" s="122" t="s">
        <v>298</v>
      </c>
      <c r="F223" s="122" t="s">
        <v>843</v>
      </c>
      <c r="G223" s="144">
        <v>350</v>
      </c>
      <c r="H223" s="256">
        <v>55</v>
      </c>
    </row>
    <row r="224" spans="1:8" ht="17.25" customHeight="1">
      <c r="A224" s="139" t="s">
        <v>847</v>
      </c>
      <c r="B224" s="122" t="s">
        <v>177</v>
      </c>
      <c r="C224" s="122" t="s">
        <v>821</v>
      </c>
      <c r="D224" s="122" t="s">
        <v>634</v>
      </c>
      <c r="E224" s="122" t="s">
        <v>298</v>
      </c>
      <c r="F224" s="122" t="s">
        <v>848</v>
      </c>
      <c r="G224" s="144"/>
      <c r="H224" s="256">
        <v>132</v>
      </c>
    </row>
    <row r="225" spans="1:8" ht="21" customHeight="1">
      <c r="A225" s="139" t="s">
        <v>849</v>
      </c>
      <c r="B225" s="122" t="s">
        <v>177</v>
      </c>
      <c r="C225" s="122" t="s">
        <v>821</v>
      </c>
      <c r="D225" s="122" t="s">
        <v>634</v>
      </c>
      <c r="E225" s="122" t="s">
        <v>298</v>
      </c>
      <c r="F225" s="122" t="s">
        <v>848</v>
      </c>
      <c r="G225" s="144">
        <v>830</v>
      </c>
      <c r="H225" s="256">
        <v>32</v>
      </c>
    </row>
    <row r="226" spans="1:8" ht="16.5" customHeight="1">
      <c r="A226" s="207" t="s">
        <v>387</v>
      </c>
      <c r="B226" s="122" t="s">
        <v>177</v>
      </c>
      <c r="C226" s="122" t="s">
        <v>821</v>
      </c>
      <c r="D226" s="122" t="s">
        <v>634</v>
      </c>
      <c r="E226" s="122" t="s">
        <v>298</v>
      </c>
      <c r="F226" s="122" t="s">
        <v>848</v>
      </c>
      <c r="G226" s="144">
        <v>850</v>
      </c>
      <c r="H226" s="256">
        <v>100</v>
      </c>
    </row>
    <row r="227" spans="1:8" ht="29.25" customHeight="1" hidden="1">
      <c r="A227" s="133" t="s">
        <v>852</v>
      </c>
      <c r="B227" s="122" t="s">
        <v>177</v>
      </c>
      <c r="C227" s="122" t="s">
        <v>821</v>
      </c>
      <c r="D227" s="122" t="s">
        <v>634</v>
      </c>
      <c r="E227" s="122" t="s">
        <v>298</v>
      </c>
      <c r="F227" s="122" t="s">
        <v>853</v>
      </c>
      <c r="G227" s="144"/>
      <c r="H227" s="256">
        <v>0</v>
      </c>
    </row>
    <row r="228" spans="1:8" ht="29.25" customHeight="1" hidden="1">
      <c r="A228" s="133" t="s">
        <v>311</v>
      </c>
      <c r="B228" s="122" t="s">
        <v>177</v>
      </c>
      <c r="C228" s="122" t="s">
        <v>821</v>
      </c>
      <c r="D228" s="122" t="s">
        <v>634</v>
      </c>
      <c r="E228" s="122" t="s">
        <v>298</v>
      </c>
      <c r="F228" s="122" t="s">
        <v>853</v>
      </c>
      <c r="G228" s="144">
        <v>240</v>
      </c>
      <c r="H228" s="256">
        <v>0</v>
      </c>
    </row>
    <row r="229" spans="1:8" ht="23.25" customHeight="1" hidden="1">
      <c r="A229" s="139" t="s">
        <v>862</v>
      </c>
      <c r="B229" s="122" t="s">
        <v>177</v>
      </c>
      <c r="C229" s="122" t="s">
        <v>821</v>
      </c>
      <c r="D229" s="122" t="s">
        <v>634</v>
      </c>
      <c r="E229" s="122" t="s">
        <v>298</v>
      </c>
      <c r="F229" s="122" t="s">
        <v>863</v>
      </c>
      <c r="G229" s="144"/>
      <c r="H229" s="256">
        <v>0</v>
      </c>
    </row>
    <row r="230" spans="1:8" ht="25.5" customHeight="1" hidden="1">
      <c r="A230" s="133" t="s">
        <v>311</v>
      </c>
      <c r="B230" s="122" t="s">
        <v>177</v>
      </c>
      <c r="C230" s="122" t="s">
        <v>821</v>
      </c>
      <c r="D230" s="122" t="s">
        <v>634</v>
      </c>
      <c r="E230" s="122" t="s">
        <v>298</v>
      </c>
      <c r="F230" s="122" t="s">
        <v>863</v>
      </c>
      <c r="G230" s="144">
        <v>240</v>
      </c>
      <c r="H230" s="256">
        <v>0</v>
      </c>
    </row>
    <row r="231" spans="1:8" ht="42.75" customHeight="1">
      <c r="A231" s="141" t="s">
        <v>413</v>
      </c>
      <c r="B231" s="122" t="s">
        <v>177</v>
      </c>
      <c r="C231" s="122" t="s">
        <v>821</v>
      </c>
      <c r="D231" s="122" t="s">
        <v>634</v>
      </c>
      <c r="E231" s="122" t="s">
        <v>298</v>
      </c>
      <c r="F231" s="122" t="s">
        <v>414</v>
      </c>
      <c r="G231" s="144"/>
      <c r="H231" s="256">
        <v>1400</v>
      </c>
    </row>
    <row r="232" spans="1:8" ht="27.75" customHeight="1">
      <c r="A232" s="136" t="s">
        <v>311</v>
      </c>
      <c r="B232" s="122" t="s">
        <v>177</v>
      </c>
      <c r="C232" s="122" t="s">
        <v>821</v>
      </c>
      <c r="D232" s="122" t="s">
        <v>634</v>
      </c>
      <c r="E232" s="122" t="s">
        <v>298</v>
      </c>
      <c r="F232" s="122" t="s">
        <v>414</v>
      </c>
      <c r="G232" s="144">
        <v>240</v>
      </c>
      <c r="H232" s="256">
        <v>500</v>
      </c>
    </row>
    <row r="233" spans="1:8" ht="15.75" customHeight="1">
      <c r="A233" s="120" t="s">
        <v>317</v>
      </c>
      <c r="B233" s="122" t="s">
        <v>177</v>
      </c>
      <c r="C233" s="122" t="s">
        <v>821</v>
      </c>
      <c r="D233" s="122" t="s">
        <v>634</v>
      </c>
      <c r="E233" s="122" t="s">
        <v>298</v>
      </c>
      <c r="F233" s="122" t="s">
        <v>414</v>
      </c>
      <c r="G233" s="144">
        <v>540</v>
      </c>
      <c r="H233" s="256">
        <v>900</v>
      </c>
    </row>
    <row r="234" spans="1:8" ht="30.75" customHeight="1">
      <c r="A234" s="136" t="s">
        <v>870</v>
      </c>
      <c r="B234" s="122" t="s">
        <v>177</v>
      </c>
      <c r="C234" s="122" t="s">
        <v>821</v>
      </c>
      <c r="D234" s="122" t="s">
        <v>634</v>
      </c>
      <c r="E234" s="122" t="s">
        <v>298</v>
      </c>
      <c r="F234" s="122" t="s">
        <v>871</v>
      </c>
      <c r="G234" s="144"/>
      <c r="H234" s="256">
        <v>290.3</v>
      </c>
    </row>
    <row r="235" spans="1:8" ht="15.75" customHeight="1">
      <c r="A235" s="120" t="s">
        <v>317</v>
      </c>
      <c r="B235" s="122" t="s">
        <v>177</v>
      </c>
      <c r="C235" s="122" t="s">
        <v>821</v>
      </c>
      <c r="D235" s="122" t="s">
        <v>634</v>
      </c>
      <c r="E235" s="122" t="s">
        <v>298</v>
      </c>
      <c r="F235" s="122" t="s">
        <v>871</v>
      </c>
      <c r="G235" s="144">
        <v>540</v>
      </c>
      <c r="H235" s="256">
        <v>290.3</v>
      </c>
    </row>
    <row r="236" spans="1:8" ht="66.75" customHeight="1">
      <c r="A236" s="133" t="s">
        <v>1016</v>
      </c>
      <c r="B236" s="134" t="s">
        <v>177</v>
      </c>
      <c r="C236" s="134" t="s">
        <v>821</v>
      </c>
      <c r="D236" s="134" t="s">
        <v>634</v>
      </c>
      <c r="E236" s="134" t="s">
        <v>298</v>
      </c>
      <c r="F236" s="134" t="s">
        <v>1015</v>
      </c>
      <c r="G236" s="135"/>
      <c r="H236" s="256">
        <v>100</v>
      </c>
    </row>
    <row r="237" spans="1:8" ht="30" customHeight="1">
      <c r="A237" s="133" t="s">
        <v>311</v>
      </c>
      <c r="B237" s="134" t="s">
        <v>177</v>
      </c>
      <c r="C237" s="134" t="s">
        <v>821</v>
      </c>
      <c r="D237" s="134" t="s">
        <v>634</v>
      </c>
      <c r="E237" s="134" t="s">
        <v>298</v>
      </c>
      <c r="F237" s="134" t="s">
        <v>1015</v>
      </c>
      <c r="G237" s="135">
        <v>240</v>
      </c>
      <c r="H237" s="256">
        <v>100</v>
      </c>
    </row>
    <row r="238" spans="1:8" s="138" customFormat="1" ht="38.25">
      <c r="A238" s="136" t="s">
        <v>891</v>
      </c>
      <c r="B238" s="122" t="s">
        <v>177</v>
      </c>
      <c r="C238" s="122" t="s">
        <v>821</v>
      </c>
      <c r="D238" s="122" t="s">
        <v>634</v>
      </c>
      <c r="E238" s="122" t="s">
        <v>298</v>
      </c>
      <c r="F238" s="156" t="s">
        <v>873</v>
      </c>
      <c r="G238" s="155"/>
      <c r="H238" s="260">
        <v>13587.300000000001</v>
      </c>
    </row>
    <row r="239" spans="1:8" s="138" customFormat="1" ht="12.75">
      <c r="A239" s="136" t="s">
        <v>386</v>
      </c>
      <c r="B239" s="122" t="s">
        <v>177</v>
      </c>
      <c r="C239" s="122" t="s">
        <v>821</v>
      </c>
      <c r="D239" s="122" t="s">
        <v>634</v>
      </c>
      <c r="E239" s="122" t="s">
        <v>298</v>
      </c>
      <c r="F239" s="156" t="s">
        <v>873</v>
      </c>
      <c r="G239" s="155">
        <v>110</v>
      </c>
      <c r="H239" s="260">
        <v>8142.700000000001</v>
      </c>
    </row>
    <row r="240" spans="1:8" s="138" customFormat="1" ht="25.5">
      <c r="A240" s="136" t="s">
        <v>311</v>
      </c>
      <c r="B240" s="122" t="s">
        <v>177</v>
      </c>
      <c r="C240" s="122" t="s">
        <v>821</v>
      </c>
      <c r="D240" s="122" t="s">
        <v>634</v>
      </c>
      <c r="E240" s="122" t="s">
        <v>298</v>
      </c>
      <c r="F240" s="156" t="s">
        <v>873</v>
      </c>
      <c r="G240" s="155">
        <v>240</v>
      </c>
      <c r="H240" s="260">
        <v>5433.7</v>
      </c>
    </row>
    <row r="241" spans="1:8" s="138" customFormat="1" ht="12.75">
      <c r="A241" s="131" t="s">
        <v>387</v>
      </c>
      <c r="B241" s="122" t="s">
        <v>177</v>
      </c>
      <c r="C241" s="122" t="s">
        <v>821</v>
      </c>
      <c r="D241" s="122" t="s">
        <v>634</v>
      </c>
      <c r="E241" s="122" t="s">
        <v>298</v>
      </c>
      <c r="F241" s="156" t="s">
        <v>873</v>
      </c>
      <c r="G241" s="155">
        <v>850</v>
      </c>
      <c r="H241" s="260">
        <v>10.9</v>
      </c>
    </row>
    <row r="242" spans="1:8" ht="38.25">
      <c r="A242" s="136" t="s">
        <v>892</v>
      </c>
      <c r="B242" s="122" t="s">
        <v>177</v>
      </c>
      <c r="C242" s="122" t="s">
        <v>821</v>
      </c>
      <c r="D242" s="122" t="s">
        <v>634</v>
      </c>
      <c r="E242" s="122" t="s">
        <v>298</v>
      </c>
      <c r="F242" s="156" t="s">
        <v>875</v>
      </c>
      <c r="G242" s="155"/>
      <c r="H242" s="260">
        <v>2189</v>
      </c>
    </row>
    <row r="243" spans="1:8" ht="12.75">
      <c r="A243" s="136" t="s">
        <v>386</v>
      </c>
      <c r="B243" s="122" t="s">
        <v>177</v>
      </c>
      <c r="C243" s="122" t="s">
        <v>821</v>
      </c>
      <c r="D243" s="122" t="s">
        <v>634</v>
      </c>
      <c r="E243" s="122" t="s">
        <v>298</v>
      </c>
      <c r="F243" s="156" t="s">
        <v>875</v>
      </c>
      <c r="G243" s="155">
        <v>110</v>
      </c>
      <c r="H243" s="260">
        <v>2041.9</v>
      </c>
    </row>
    <row r="244" spans="1:8" ht="25.5">
      <c r="A244" s="136" t="s">
        <v>311</v>
      </c>
      <c r="B244" s="122" t="s">
        <v>177</v>
      </c>
      <c r="C244" s="122" t="s">
        <v>821</v>
      </c>
      <c r="D244" s="122" t="s">
        <v>634</v>
      </c>
      <c r="E244" s="122" t="s">
        <v>298</v>
      </c>
      <c r="F244" s="156" t="s">
        <v>875</v>
      </c>
      <c r="G244" s="155">
        <v>240</v>
      </c>
      <c r="H244" s="260">
        <v>145.1</v>
      </c>
    </row>
    <row r="245" spans="1:8" ht="12.75">
      <c r="A245" s="136" t="s">
        <v>387</v>
      </c>
      <c r="B245" s="122" t="s">
        <v>177</v>
      </c>
      <c r="C245" s="122" t="s">
        <v>821</v>
      </c>
      <c r="D245" s="122" t="s">
        <v>634</v>
      </c>
      <c r="E245" s="122" t="s">
        <v>298</v>
      </c>
      <c r="F245" s="156" t="s">
        <v>875</v>
      </c>
      <c r="G245" s="155">
        <v>850</v>
      </c>
      <c r="H245" s="260">
        <v>2</v>
      </c>
    </row>
    <row r="246" spans="1:8" s="145" customFormat="1" ht="12.75">
      <c r="A246" s="125" t="s">
        <v>178</v>
      </c>
      <c r="B246" s="118" t="s">
        <v>179</v>
      </c>
      <c r="C246" s="148"/>
      <c r="D246" s="148"/>
      <c r="E246" s="148"/>
      <c r="F246" s="148"/>
      <c r="G246" s="148"/>
      <c r="H246" s="250">
        <v>854.8</v>
      </c>
    </row>
    <row r="247" spans="1:8" s="138" customFormat="1" ht="33" customHeight="1">
      <c r="A247" s="125" t="s">
        <v>180</v>
      </c>
      <c r="B247" s="118" t="s">
        <v>181</v>
      </c>
      <c r="C247" s="148"/>
      <c r="D247" s="148"/>
      <c r="E247" s="148"/>
      <c r="F247" s="148"/>
      <c r="G247" s="148"/>
      <c r="H247" s="250">
        <v>854.8</v>
      </c>
    </row>
    <row r="248" spans="1:8" s="138" customFormat="1" ht="25.5">
      <c r="A248" s="125" t="s">
        <v>270</v>
      </c>
      <c r="B248" s="118" t="s">
        <v>181</v>
      </c>
      <c r="C248" s="148" t="s">
        <v>693</v>
      </c>
      <c r="D248" s="148" t="s">
        <v>299</v>
      </c>
      <c r="E248" s="148" t="s">
        <v>300</v>
      </c>
      <c r="F248" s="148" t="s">
        <v>301</v>
      </c>
      <c r="G248" s="148"/>
      <c r="H248" s="250">
        <v>854.8</v>
      </c>
    </row>
    <row r="249" spans="1:8" s="145" customFormat="1" ht="63.75">
      <c r="A249" s="174" t="s">
        <v>700</v>
      </c>
      <c r="B249" s="118" t="s">
        <v>181</v>
      </c>
      <c r="C249" s="148" t="s">
        <v>693</v>
      </c>
      <c r="D249" s="148" t="s">
        <v>260</v>
      </c>
      <c r="E249" s="148" t="s">
        <v>300</v>
      </c>
      <c r="F249" s="148" t="s">
        <v>301</v>
      </c>
      <c r="G249" s="148"/>
      <c r="H249" s="250">
        <v>854.8</v>
      </c>
    </row>
    <row r="250" spans="1:8" s="138" customFormat="1" ht="25.5">
      <c r="A250" s="131" t="s">
        <v>701</v>
      </c>
      <c r="B250" s="122" t="s">
        <v>181</v>
      </c>
      <c r="C250" s="137" t="s">
        <v>693</v>
      </c>
      <c r="D250" s="137" t="s">
        <v>260</v>
      </c>
      <c r="E250" s="137" t="s">
        <v>298</v>
      </c>
      <c r="F250" s="137" t="s">
        <v>301</v>
      </c>
      <c r="G250" s="137"/>
      <c r="H250" s="256">
        <v>235</v>
      </c>
    </row>
    <row r="251" spans="1:8" s="138" customFormat="1" ht="12.75">
      <c r="A251" s="126" t="s">
        <v>702</v>
      </c>
      <c r="B251" s="122" t="s">
        <v>181</v>
      </c>
      <c r="C251" s="137" t="s">
        <v>693</v>
      </c>
      <c r="D251" s="137" t="s">
        <v>260</v>
      </c>
      <c r="E251" s="137" t="s">
        <v>298</v>
      </c>
      <c r="F251" s="137" t="s">
        <v>703</v>
      </c>
      <c r="G251" s="137"/>
      <c r="H251" s="256">
        <v>215</v>
      </c>
    </row>
    <row r="252" spans="1:8" s="138" customFormat="1" ht="25.5">
      <c r="A252" s="136" t="s">
        <v>311</v>
      </c>
      <c r="B252" s="122" t="s">
        <v>181</v>
      </c>
      <c r="C252" s="137" t="s">
        <v>693</v>
      </c>
      <c r="D252" s="137" t="s">
        <v>260</v>
      </c>
      <c r="E252" s="137" t="s">
        <v>298</v>
      </c>
      <c r="F252" s="137" t="s">
        <v>703</v>
      </c>
      <c r="G252" s="137">
        <v>240</v>
      </c>
      <c r="H252" s="256">
        <v>215</v>
      </c>
    </row>
    <row r="253" spans="1:8" s="138" customFormat="1" ht="25.5">
      <c r="A253" s="126" t="s">
        <v>893</v>
      </c>
      <c r="B253" s="122" t="s">
        <v>181</v>
      </c>
      <c r="C253" s="137" t="s">
        <v>693</v>
      </c>
      <c r="D253" s="137" t="s">
        <v>260</v>
      </c>
      <c r="E253" s="137" t="s">
        <v>298</v>
      </c>
      <c r="F253" s="137" t="s">
        <v>706</v>
      </c>
      <c r="G253" s="137"/>
      <c r="H253" s="256">
        <v>20</v>
      </c>
    </row>
    <row r="254" spans="1:8" s="138" customFormat="1" ht="25.5">
      <c r="A254" s="136" t="s">
        <v>311</v>
      </c>
      <c r="B254" s="122" t="s">
        <v>181</v>
      </c>
      <c r="C254" s="137" t="s">
        <v>693</v>
      </c>
      <c r="D254" s="137" t="s">
        <v>260</v>
      </c>
      <c r="E254" s="137" t="s">
        <v>298</v>
      </c>
      <c r="F254" s="137" t="s">
        <v>706</v>
      </c>
      <c r="G254" s="137">
        <v>240</v>
      </c>
      <c r="H254" s="256">
        <v>20</v>
      </c>
    </row>
    <row r="255" spans="1:8" s="138" customFormat="1" ht="25.5">
      <c r="A255" s="131" t="s">
        <v>707</v>
      </c>
      <c r="B255" s="122" t="s">
        <v>181</v>
      </c>
      <c r="C255" s="137" t="s">
        <v>693</v>
      </c>
      <c r="D255" s="137" t="s">
        <v>260</v>
      </c>
      <c r="E255" s="137" t="s">
        <v>326</v>
      </c>
      <c r="F255" s="137" t="s">
        <v>301</v>
      </c>
      <c r="G255" s="137"/>
      <c r="H255" s="256">
        <v>36.6</v>
      </c>
    </row>
    <row r="256" spans="1:8" s="138" customFormat="1" ht="25.5">
      <c r="A256" s="126" t="s">
        <v>708</v>
      </c>
      <c r="B256" s="122" t="s">
        <v>181</v>
      </c>
      <c r="C256" s="137" t="s">
        <v>693</v>
      </c>
      <c r="D256" s="137" t="s">
        <v>260</v>
      </c>
      <c r="E256" s="137" t="s">
        <v>326</v>
      </c>
      <c r="F256" s="137" t="s">
        <v>709</v>
      </c>
      <c r="G256" s="137"/>
      <c r="H256" s="256">
        <v>36.6</v>
      </c>
    </row>
    <row r="257" spans="1:8" s="138" customFormat="1" ht="25.5">
      <c r="A257" s="136" t="s">
        <v>311</v>
      </c>
      <c r="B257" s="122" t="s">
        <v>181</v>
      </c>
      <c r="C257" s="137" t="s">
        <v>693</v>
      </c>
      <c r="D257" s="137" t="s">
        <v>260</v>
      </c>
      <c r="E257" s="137" t="s">
        <v>326</v>
      </c>
      <c r="F257" s="137" t="s">
        <v>709</v>
      </c>
      <c r="G257" s="137">
        <v>240</v>
      </c>
      <c r="H257" s="256">
        <v>36.6</v>
      </c>
    </row>
    <row r="258" spans="1:8" s="138" customFormat="1" ht="25.5">
      <c r="A258" s="131" t="s">
        <v>710</v>
      </c>
      <c r="B258" s="122" t="s">
        <v>181</v>
      </c>
      <c r="C258" s="137" t="s">
        <v>693</v>
      </c>
      <c r="D258" s="137" t="s">
        <v>260</v>
      </c>
      <c r="E258" s="137" t="s">
        <v>365</v>
      </c>
      <c r="F258" s="137" t="s">
        <v>301</v>
      </c>
      <c r="G258" s="137"/>
      <c r="H258" s="256">
        <v>383.2</v>
      </c>
    </row>
    <row r="259" spans="1:8" s="138" customFormat="1" ht="25.5">
      <c r="A259" s="126" t="s">
        <v>711</v>
      </c>
      <c r="B259" s="122" t="s">
        <v>181</v>
      </c>
      <c r="C259" s="137" t="s">
        <v>693</v>
      </c>
      <c r="D259" s="137" t="s">
        <v>260</v>
      </c>
      <c r="E259" s="137" t="s">
        <v>365</v>
      </c>
      <c r="F259" s="137" t="s">
        <v>712</v>
      </c>
      <c r="G259" s="137"/>
      <c r="H259" s="256">
        <v>20.9</v>
      </c>
    </row>
    <row r="260" spans="1:8" s="138" customFormat="1" ht="25.5">
      <c r="A260" s="136" t="s">
        <v>311</v>
      </c>
      <c r="B260" s="122" t="s">
        <v>181</v>
      </c>
      <c r="C260" s="137" t="s">
        <v>693</v>
      </c>
      <c r="D260" s="137" t="s">
        <v>260</v>
      </c>
      <c r="E260" s="137" t="s">
        <v>365</v>
      </c>
      <c r="F260" s="137" t="s">
        <v>712</v>
      </c>
      <c r="G260" s="137">
        <v>240</v>
      </c>
      <c r="H260" s="256">
        <v>20.9</v>
      </c>
    </row>
    <row r="261" spans="1:8" s="138" customFormat="1" ht="38.25">
      <c r="A261" s="126" t="s">
        <v>713</v>
      </c>
      <c r="B261" s="122" t="s">
        <v>181</v>
      </c>
      <c r="C261" s="137" t="s">
        <v>693</v>
      </c>
      <c r="D261" s="137" t="s">
        <v>260</v>
      </c>
      <c r="E261" s="137" t="s">
        <v>365</v>
      </c>
      <c r="F261" s="137" t="s">
        <v>714</v>
      </c>
      <c r="G261" s="137"/>
      <c r="H261" s="256">
        <v>15.7</v>
      </c>
    </row>
    <row r="262" spans="1:8" s="138" customFormat="1" ht="25.5">
      <c r="A262" s="136" t="s">
        <v>311</v>
      </c>
      <c r="B262" s="122" t="s">
        <v>181</v>
      </c>
      <c r="C262" s="137" t="s">
        <v>693</v>
      </c>
      <c r="D262" s="137" t="s">
        <v>260</v>
      </c>
      <c r="E262" s="137" t="s">
        <v>365</v>
      </c>
      <c r="F262" s="137" t="s">
        <v>714</v>
      </c>
      <c r="G262" s="137">
        <v>240</v>
      </c>
      <c r="H262" s="256">
        <v>15.7</v>
      </c>
    </row>
    <row r="263" spans="1:8" s="138" customFormat="1" ht="12.75">
      <c r="A263" s="126" t="s">
        <v>715</v>
      </c>
      <c r="B263" s="122" t="s">
        <v>181</v>
      </c>
      <c r="C263" s="137" t="s">
        <v>693</v>
      </c>
      <c r="D263" s="137" t="s">
        <v>260</v>
      </c>
      <c r="E263" s="137" t="s">
        <v>365</v>
      </c>
      <c r="F263" s="137" t="s">
        <v>716</v>
      </c>
      <c r="G263" s="137"/>
      <c r="H263" s="256">
        <v>146.6</v>
      </c>
    </row>
    <row r="264" spans="1:8" s="138" customFormat="1" ht="25.5">
      <c r="A264" s="136" t="s">
        <v>311</v>
      </c>
      <c r="B264" s="122" t="s">
        <v>181</v>
      </c>
      <c r="C264" s="137" t="s">
        <v>693</v>
      </c>
      <c r="D264" s="137" t="s">
        <v>260</v>
      </c>
      <c r="E264" s="137" t="s">
        <v>365</v>
      </c>
      <c r="F264" s="137" t="s">
        <v>716</v>
      </c>
      <c r="G264" s="137">
        <v>240</v>
      </c>
      <c r="H264" s="256">
        <v>146.6</v>
      </c>
    </row>
    <row r="265" spans="1:8" s="145" customFormat="1" ht="25.5">
      <c r="A265" s="126" t="s">
        <v>277</v>
      </c>
      <c r="B265" s="122" t="s">
        <v>181</v>
      </c>
      <c r="C265" s="137" t="s">
        <v>693</v>
      </c>
      <c r="D265" s="137" t="s">
        <v>260</v>
      </c>
      <c r="E265" s="137" t="s">
        <v>365</v>
      </c>
      <c r="F265" s="137" t="s">
        <v>718</v>
      </c>
      <c r="G265" s="137"/>
      <c r="H265" s="256">
        <v>200</v>
      </c>
    </row>
    <row r="266" spans="1:8" s="170" customFormat="1" ht="12.75">
      <c r="A266" s="126" t="s">
        <v>317</v>
      </c>
      <c r="B266" s="122" t="s">
        <v>181</v>
      </c>
      <c r="C266" s="137" t="s">
        <v>693</v>
      </c>
      <c r="D266" s="137" t="s">
        <v>260</v>
      </c>
      <c r="E266" s="137" t="s">
        <v>365</v>
      </c>
      <c r="F266" s="137" t="s">
        <v>718</v>
      </c>
      <c r="G266" s="137" t="s">
        <v>306</v>
      </c>
      <c r="H266" s="256">
        <v>200</v>
      </c>
    </row>
    <row r="267" spans="1:8" s="170" customFormat="1" ht="12.75">
      <c r="A267" s="127" t="s">
        <v>719</v>
      </c>
      <c r="B267" s="122" t="s">
        <v>181</v>
      </c>
      <c r="C267" s="137" t="s">
        <v>693</v>
      </c>
      <c r="D267" s="137" t="s">
        <v>260</v>
      </c>
      <c r="E267" s="137" t="s">
        <v>381</v>
      </c>
      <c r="F267" s="137" t="s">
        <v>301</v>
      </c>
      <c r="G267" s="137"/>
      <c r="H267" s="256">
        <v>200</v>
      </c>
    </row>
    <row r="268" spans="1:8" ht="25.5">
      <c r="A268" s="126" t="s">
        <v>894</v>
      </c>
      <c r="B268" s="122" t="s">
        <v>181</v>
      </c>
      <c r="C268" s="137" t="s">
        <v>693</v>
      </c>
      <c r="D268" s="137" t="s">
        <v>260</v>
      </c>
      <c r="E268" s="137" t="s">
        <v>381</v>
      </c>
      <c r="F268" s="137" t="s">
        <v>720</v>
      </c>
      <c r="G268" s="137"/>
      <c r="H268" s="256">
        <v>200</v>
      </c>
    </row>
    <row r="269" spans="1:8" ht="12.75">
      <c r="A269" s="68" t="s">
        <v>317</v>
      </c>
      <c r="B269" s="122" t="s">
        <v>181</v>
      </c>
      <c r="C269" s="137" t="s">
        <v>693</v>
      </c>
      <c r="D269" s="137" t="s">
        <v>260</v>
      </c>
      <c r="E269" s="137" t="s">
        <v>381</v>
      </c>
      <c r="F269" s="137" t="s">
        <v>720</v>
      </c>
      <c r="G269" s="137" t="s">
        <v>306</v>
      </c>
      <c r="H269" s="256">
        <v>200</v>
      </c>
    </row>
    <row r="270" spans="1:8" s="180" customFormat="1" ht="29.25" customHeight="1" hidden="1">
      <c r="A270" s="125" t="s">
        <v>820</v>
      </c>
      <c r="B270" s="118" t="s">
        <v>181</v>
      </c>
      <c r="C270" s="148" t="s">
        <v>821</v>
      </c>
      <c r="D270" s="148" t="s">
        <v>299</v>
      </c>
      <c r="E270" s="148" t="s">
        <v>300</v>
      </c>
      <c r="F270" s="148" t="s">
        <v>301</v>
      </c>
      <c r="G270" s="148"/>
      <c r="H270" s="250">
        <v>0</v>
      </c>
    </row>
    <row r="271" spans="1:8" s="180" customFormat="1" ht="30" customHeight="1" hidden="1">
      <c r="A271" s="177" t="s">
        <v>788</v>
      </c>
      <c r="B271" s="118" t="s">
        <v>181</v>
      </c>
      <c r="C271" s="148" t="s">
        <v>821</v>
      </c>
      <c r="D271" s="148" t="s">
        <v>634</v>
      </c>
      <c r="E271" s="148" t="s">
        <v>300</v>
      </c>
      <c r="F271" s="148" t="s">
        <v>301</v>
      </c>
      <c r="G271" s="148"/>
      <c r="H271" s="250">
        <v>0</v>
      </c>
    </row>
    <row r="272" spans="1:8" ht="27" customHeight="1" hidden="1">
      <c r="A272" s="133" t="s">
        <v>788</v>
      </c>
      <c r="B272" s="122" t="s">
        <v>181</v>
      </c>
      <c r="C272" s="137" t="s">
        <v>821</v>
      </c>
      <c r="D272" s="137" t="s">
        <v>634</v>
      </c>
      <c r="E272" s="137" t="s">
        <v>298</v>
      </c>
      <c r="F272" s="137" t="s">
        <v>301</v>
      </c>
      <c r="G272" s="137"/>
      <c r="H272" s="256">
        <v>0</v>
      </c>
    </row>
    <row r="273" spans="1:8" ht="26.25" customHeight="1" hidden="1">
      <c r="A273" s="131" t="s">
        <v>845</v>
      </c>
      <c r="B273" s="122" t="s">
        <v>181</v>
      </c>
      <c r="C273" s="137" t="s">
        <v>821</v>
      </c>
      <c r="D273" s="137" t="s">
        <v>634</v>
      </c>
      <c r="E273" s="137" t="s">
        <v>298</v>
      </c>
      <c r="F273" s="137" t="s">
        <v>846</v>
      </c>
      <c r="G273" s="137"/>
      <c r="H273" s="256">
        <v>0</v>
      </c>
    </row>
    <row r="274" spans="1:8" ht="29.25" customHeight="1" hidden="1">
      <c r="A274" s="131" t="s">
        <v>311</v>
      </c>
      <c r="B274" s="122" t="s">
        <v>181</v>
      </c>
      <c r="C274" s="137" t="s">
        <v>821</v>
      </c>
      <c r="D274" s="137" t="s">
        <v>634</v>
      </c>
      <c r="E274" s="137" t="s">
        <v>298</v>
      </c>
      <c r="F274" s="137" t="s">
        <v>846</v>
      </c>
      <c r="G274" s="137" t="s">
        <v>312</v>
      </c>
      <c r="H274" s="256">
        <v>0</v>
      </c>
    </row>
    <row r="275" spans="1:8" s="145" customFormat="1" ht="12.75">
      <c r="A275" s="125" t="s">
        <v>182</v>
      </c>
      <c r="B275" s="118" t="s">
        <v>183</v>
      </c>
      <c r="C275" s="148"/>
      <c r="D275" s="148"/>
      <c r="E275" s="148"/>
      <c r="F275" s="148"/>
      <c r="G275" s="148"/>
      <c r="H275" s="250">
        <v>147059.00000000003</v>
      </c>
    </row>
    <row r="276" spans="1:8" s="145" customFormat="1" ht="12.75">
      <c r="A276" s="125" t="s">
        <v>184</v>
      </c>
      <c r="B276" s="118" t="s">
        <v>185</v>
      </c>
      <c r="C276" s="148"/>
      <c r="D276" s="148"/>
      <c r="E276" s="148"/>
      <c r="F276" s="148"/>
      <c r="G276" s="148"/>
      <c r="H276" s="250">
        <v>10896.400000000001</v>
      </c>
    </row>
    <row r="277" spans="1:8" s="145" customFormat="1" ht="38.25">
      <c r="A277" s="125" t="s">
        <v>534</v>
      </c>
      <c r="B277" s="118" t="s">
        <v>185</v>
      </c>
      <c r="C277" s="148" t="s">
        <v>535</v>
      </c>
      <c r="D277" s="148" t="s">
        <v>299</v>
      </c>
      <c r="E277" s="148" t="s">
        <v>300</v>
      </c>
      <c r="F277" s="148" t="s">
        <v>301</v>
      </c>
      <c r="G277" s="148"/>
      <c r="H277" s="250">
        <v>10896.400000000001</v>
      </c>
    </row>
    <row r="278" spans="1:8" s="145" customFormat="1" ht="25.5">
      <c r="A278" s="174" t="s">
        <v>536</v>
      </c>
      <c r="B278" s="118" t="s">
        <v>185</v>
      </c>
      <c r="C278" s="148" t="s">
        <v>535</v>
      </c>
      <c r="D278" s="148" t="s">
        <v>258</v>
      </c>
      <c r="E278" s="148" t="s">
        <v>300</v>
      </c>
      <c r="F278" s="148" t="s">
        <v>301</v>
      </c>
      <c r="G278" s="148"/>
      <c r="H278" s="250">
        <v>3873.5</v>
      </c>
    </row>
    <row r="279" spans="1:8" s="138" customFormat="1" ht="31.5" customHeight="1">
      <c r="A279" s="126" t="s">
        <v>537</v>
      </c>
      <c r="B279" s="122" t="s">
        <v>185</v>
      </c>
      <c r="C279" s="137" t="s">
        <v>535</v>
      </c>
      <c r="D279" s="137" t="s">
        <v>258</v>
      </c>
      <c r="E279" s="137" t="s">
        <v>298</v>
      </c>
      <c r="F279" s="137" t="s">
        <v>301</v>
      </c>
      <c r="G279" s="137"/>
      <c r="H279" s="256">
        <v>3873.5</v>
      </c>
    </row>
    <row r="280" spans="1:8" s="138" customFormat="1" ht="12.75">
      <c r="A280" s="136" t="s">
        <v>895</v>
      </c>
      <c r="B280" s="122" t="s">
        <v>185</v>
      </c>
      <c r="C280" s="137" t="s">
        <v>535</v>
      </c>
      <c r="D280" s="137" t="s">
        <v>258</v>
      </c>
      <c r="E280" s="137" t="s">
        <v>298</v>
      </c>
      <c r="F280" s="137" t="s">
        <v>539</v>
      </c>
      <c r="G280" s="137"/>
      <c r="H280" s="256">
        <v>3873.5</v>
      </c>
    </row>
    <row r="281" spans="1:8" s="138" customFormat="1" ht="33" customHeight="1">
      <c r="A281" s="126" t="s">
        <v>540</v>
      </c>
      <c r="B281" s="122" t="s">
        <v>185</v>
      </c>
      <c r="C281" s="137" t="s">
        <v>535</v>
      </c>
      <c r="D281" s="137" t="s">
        <v>258</v>
      </c>
      <c r="E281" s="137" t="s">
        <v>298</v>
      </c>
      <c r="F281" s="137" t="s">
        <v>539</v>
      </c>
      <c r="G281" s="137" t="s">
        <v>541</v>
      </c>
      <c r="H281" s="256">
        <v>3873.5</v>
      </c>
    </row>
    <row r="282" spans="1:8" s="145" customFormat="1" ht="25.5">
      <c r="A282" s="174" t="s">
        <v>542</v>
      </c>
      <c r="B282" s="118" t="s">
        <v>185</v>
      </c>
      <c r="C282" s="148" t="s">
        <v>535</v>
      </c>
      <c r="D282" s="148" t="s">
        <v>260</v>
      </c>
      <c r="E282" s="148" t="s">
        <v>300</v>
      </c>
      <c r="F282" s="148" t="s">
        <v>301</v>
      </c>
      <c r="G282" s="148"/>
      <c r="H282" s="250">
        <v>4082.9</v>
      </c>
    </row>
    <row r="283" spans="1:8" s="138" customFormat="1" ht="20.25" customHeight="1">
      <c r="A283" s="136" t="s">
        <v>543</v>
      </c>
      <c r="B283" s="122" t="s">
        <v>185</v>
      </c>
      <c r="C283" s="137" t="s">
        <v>535</v>
      </c>
      <c r="D283" s="137" t="s">
        <v>260</v>
      </c>
      <c r="E283" s="137" t="s">
        <v>298</v>
      </c>
      <c r="F283" s="137" t="s">
        <v>301</v>
      </c>
      <c r="G283" s="137"/>
      <c r="H283" s="256">
        <v>4082.9</v>
      </c>
    </row>
    <row r="284" spans="1:8" s="138" customFormat="1" ht="12.75">
      <c r="A284" s="136" t="s">
        <v>896</v>
      </c>
      <c r="B284" s="122" t="s">
        <v>185</v>
      </c>
      <c r="C284" s="137" t="s">
        <v>535</v>
      </c>
      <c r="D284" s="137" t="s">
        <v>260</v>
      </c>
      <c r="E284" s="137" t="s">
        <v>298</v>
      </c>
      <c r="F284" s="137" t="s">
        <v>545</v>
      </c>
      <c r="G284" s="137"/>
      <c r="H284" s="256">
        <v>4082.9</v>
      </c>
    </row>
    <row r="285" spans="1:8" s="138" customFormat="1" ht="25.5">
      <c r="A285" s="126" t="s">
        <v>540</v>
      </c>
      <c r="B285" s="122" t="s">
        <v>185</v>
      </c>
      <c r="C285" s="137" t="s">
        <v>535</v>
      </c>
      <c r="D285" s="137" t="s">
        <v>260</v>
      </c>
      <c r="E285" s="137" t="s">
        <v>298</v>
      </c>
      <c r="F285" s="137" t="s">
        <v>545</v>
      </c>
      <c r="G285" s="137" t="s">
        <v>541</v>
      </c>
      <c r="H285" s="256">
        <v>4082.9</v>
      </c>
    </row>
    <row r="286" spans="1:8" s="145" customFormat="1" ht="42" customHeight="1">
      <c r="A286" s="174" t="s">
        <v>546</v>
      </c>
      <c r="B286" s="118" t="s">
        <v>185</v>
      </c>
      <c r="C286" s="148" t="s">
        <v>535</v>
      </c>
      <c r="D286" s="148" t="s">
        <v>262</v>
      </c>
      <c r="E286" s="148" t="s">
        <v>300</v>
      </c>
      <c r="F286" s="148" t="s">
        <v>301</v>
      </c>
      <c r="G286" s="148"/>
      <c r="H286" s="250">
        <v>507.20000000000005</v>
      </c>
    </row>
    <row r="287" spans="1:8" s="138" customFormat="1" ht="47.25" customHeight="1">
      <c r="A287" s="126" t="s">
        <v>547</v>
      </c>
      <c r="B287" s="122" t="s">
        <v>185</v>
      </c>
      <c r="C287" s="137" t="s">
        <v>535</v>
      </c>
      <c r="D287" s="137" t="s">
        <v>262</v>
      </c>
      <c r="E287" s="137" t="s">
        <v>298</v>
      </c>
      <c r="F287" s="137" t="s">
        <v>301</v>
      </c>
      <c r="G287" s="137"/>
      <c r="H287" s="256">
        <v>507.20000000000005</v>
      </c>
    </row>
    <row r="288" spans="1:8" s="138" customFormat="1" ht="25.5">
      <c r="A288" s="126" t="s">
        <v>897</v>
      </c>
      <c r="B288" s="122" t="s">
        <v>185</v>
      </c>
      <c r="C288" s="137" t="s">
        <v>535</v>
      </c>
      <c r="D288" s="137" t="s">
        <v>262</v>
      </c>
      <c r="E288" s="137" t="s">
        <v>298</v>
      </c>
      <c r="F288" s="137" t="s">
        <v>549</v>
      </c>
      <c r="G288" s="137"/>
      <c r="H288" s="256">
        <v>507.20000000000005</v>
      </c>
    </row>
    <row r="289" spans="1:8" s="138" customFormat="1" ht="25.5">
      <c r="A289" s="136" t="s">
        <v>311</v>
      </c>
      <c r="B289" s="122" t="s">
        <v>185</v>
      </c>
      <c r="C289" s="137" t="s">
        <v>535</v>
      </c>
      <c r="D289" s="137" t="s">
        <v>262</v>
      </c>
      <c r="E289" s="137" t="s">
        <v>298</v>
      </c>
      <c r="F289" s="137" t="s">
        <v>549</v>
      </c>
      <c r="G289" s="137">
        <v>240</v>
      </c>
      <c r="H289" s="256">
        <v>447.20000000000005</v>
      </c>
    </row>
    <row r="290" spans="1:8" s="138" customFormat="1" ht="12.75">
      <c r="A290" s="149" t="s">
        <v>550</v>
      </c>
      <c r="B290" s="122" t="s">
        <v>185</v>
      </c>
      <c r="C290" s="137" t="s">
        <v>535</v>
      </c>
      <c r="D290" s="137" t="s">
        <v>262</v>
      </c>
      <c r="E290" s="137" t="s">
        <v>298</v>
      </c>
      <c r="F290" s="137" t="s">
        <v>549</v>
      </c>
      <c r="G290" s="137" t="s">
        <v>551</v>
      </c>
      <c r="H290" s="256">
        <v>60</v>
      </c>
    </row>
    <row r="291" spans="1:8" s="145" customFormat="1" ht="25.5">
      <c r="A291" s="174" t="s">
        <v>554</v>
      </c>
      <c r="B291" s="118" t="s">
        <v>185</v>
      </c>
      <c r="C291" s="148" t="s">
        <v>535</v>
      </c>
      <c r="D291" s="148" t="s">
        <v>263</v>
      </c>
      <c r="E291" s="148" t="s">
        <v>300</v>
      </c>
      <c r="F291" s="148" t="s">
        <v>301</v>
      </c>
      <c r="G291" s="148"/>
      <c r="H291" s="250">
        <v>2432.8</v>
      </c>
    </row>
    <row r="292" spans="1:8" s="138" customFormat="1" ht="30.75" customHeight="1">
      <c r="A292" s="126" t="s">
        <v>555</v>
      </c>
      <c r="B292" s="122" t="s">
        <v>185</v>
      </c>
      <c r="C292" s="137" t="s">
        <v>535</v>
      </c>
      <c r="D292" s="137" t="s">
        <v>263</v>
      </c>
      <c r="E292" s="137" t="s">
        <v>298</v>
      </c>
      <c r="F292" s="137" t="s">
        <v>301</v>
      </c>
      <c r="G292" s="137"/>
      <c r="H292" s="256">
        <v>2432.8</v>
      </c>
    </row>
    <row r="293" spans="1:8" s="138" customFormat="1" ht="25.5">
      <c r="A293" s="126" t="s">
        <v>898</v>
      </c>
      <c r="B293" s="122" t="s">
        <v>185</v>
      </c>
      <c r="C293" s="137" t="s">
        <v>535</v>
      </c>
      <c r="D293" s="137" t="s">
        <v>263</v>
      </c>
      <c r="E293" s="137" t="s">
        <v>298</v>
      </c>
      <c r="F293" s="137" t="s">
        <v>557</v>
      </c>
      <c r="G293" s="137"/>
      <c r="H293" s="256">
        <v>668.8</v>
      </c>
    </row>
    <row r="294" spans="1:8" s="138" customFormat="1" ht="25.5">
      <c r="A294" s="126" t="s">
        <v>540</v>
      </c>
      <c r="B294" s="122" t="s">
        <v>185</v>
      </c>
      <c r="C294" s="137" t="s">
        <v>535</v>
      </c>
      <c r="D294" s="137" t="s">
        <v>263</v>
      </c>
      <c r="E294" s="137" t="s">
        <v>298</v>
      </c>
      <c r="F294" s="137" t="s">
        <v>557</v>
      </c>
      <c r="G294" s="137" t="s">
        <v>541</v>
      </c>
      <c r="H294" s="256">
        <v>668.8</v>
      </c>
    </row>
    <row r="295" spans="1:8" s="138" customFormat="1" ht="12.75">
      <c r="A295" s="126" t="s">
        <v>552</v>
      </c>
      <c r="B295" s="122" t="s">
        <v>185</v>
      </c>
      <c r="C295" s="137" t="s">
        <v>535</v>
      </c>
      <c r="D295" s="137" t="s">
        <v>263</v>
      </c>
      <c r="E295" s="137" t="s">
        <v>298</v>
      </c>
      <c r="F295" s="137" t="s">
        <v>553</v>
      </c>
      <c r="G295" s="137"/>
      <c r="H295" s="256">
        <v>1764</v>
      </c>
    </row>
    <row r="296" spans="1:8" s="138" customFormat="1" ht="33" customHeight="1">
      <c r="A296" s="126" t="s">
        <v>540</v>
      </c>
      <c r="B296" s="122" t="s">
        <v>185</v>
      </c>
      <c r="C296" s="137" t="s">
        <v>535</v>
      </c>
      <c r="D296" s="137" t="s">
        <v>263</v>
      </c>
      <c r="E296" s="137" t="s">
        <v>298</v>
      </c>
      <c r="F296" s="137" t="s">
        <v>553</v>
      </c>
      <c r="G296" s="137" t="s">
        <v>541</v>
      </c>
      <c r="H296" s="256">
        <v>1764</v>
      </c>
    </row>
    <row r="297" spans="1:8" s="145" customFormat="1" ht="12.75">
      <c r="A297" s="175" t="s">
        <v>186</v>
      </c>
      <c r="B297" s="118" t="s">
        <v>187</v>
      </c>
      <c r="C297" s="148"/>
      <c r="D297" s="148"/>
      <c r="E297" s="148"/>
      <c r="F297" s="148"/>
      <c r="G297" s="148"/>
      <c r="H297" s="250">
        <v>35353.3</v>
      </c>
    </row>
    <row r="298" spans="1:8" s="182" customFormat="1" ht="38.25">
      <c r="A298" s="125" t="s">
        <v>562</v>
      </c>
      <c r="B298" s="118" t="s">
        <v>187</v>
      </c>
      <c r="C298" s="148" t="s">
        <v>563</v>
      </c>
      <c r="D298" s="148" t="s">
        <v>299</v>
      </c>
      <c r="E298" s="148" t="s">
        <v>300</v>
      </c>
      <c r="F298" s="148" t="s">
        <v>301</v>
      </c>
      <c r="G298" s="148"/>
      <c r="H298" s="250">
        <v>32333.3</v>
      </c>
    </row>
    <row r="299" spans="1:8" s="182" customFormat="1" ht="33" customHeight="1">
      <c r="A299" s="174" t="s">
        <v>564</v>
      </c>
      <c r="B299" s="118" t="s">
        <v>187</v>
      </c>
      <c r="C299" s="148" t="s">
        <v>563</v>
      </c>
      <c r="D299" s="148" t="s">
        <v>258</v>
      </c>
      <c r="E299" s="148" t="s">
        <v>300</v>
      </c>
      <c r="F299" s="148" t="s">
        <v>301</v>
      </c>
      <c r="G299" s="148"/>
      <c r="H299" s="250">
        <v>25500</v>
      </c>
    </row>
    <row r="300" spans="1:8" s="138" customFormat="1" ht="25.5">
      <c r="A300" s="68" t="s">
        <v>580</v>
      </c>
      <c r="B300" s="122" t="s">
        <v>187</v>
      </c>
      <c r="C300" s="137" t="s">
        <v>563</v>
      </c>
      <c r="D300" s="137" t="s">
        <v>258</v>
      </c>
      <c r="E300" s="137" t="s">
        <v>326</v>
      </c>
      <c r="F300" s="137" t="s">
        <v>301</v>
      </c>
      <c r="G300" s="137"/>
      <c r="H300" s="256">
        <v>25500</v>
      </c>
    </row>
    <row r="301" spans="1:8" s="138" customFormat="1" ht="58.5" customHeight="1">
      <c r="A301" s="136" t="s">
        <v>581</v>
      </c>
      <c r="B301" s="122" t="s">
        <v>187</v>
      </c>
      <c r="C301" s="137" t="s">
        <v>563</v>
      </c>
      <c r="D301" s="137" t="s">
        <v>258</v>
      </c>
      <c r="E301" s="137" t="s">
        <v>326</v>
      </c>
      <c r="F301" s="137" t="s">
        <v>582</v>
      </c>
      <c r="G301" s="137"/>
      <c r="H301" s="256">
        <v>25500</v>
      </c>
    </row>
    <row r="302" spans="1:8" s="138" customFormat="1" ht="30" customHeight="1">
      <c r="A302" s="126" t="s">
        <v>540</v>
      </c>
      <c r="B302" s="122" t="s">
        <v>187</v>
      </c>
      <c r="C302" s="137" t="s">
        <v>563</v>
      </c>
      <c r="D302" s="137" t="s">
        <v>258</v>
      </c>
      <c r="E302" s="137" t="s">
        <v>326</v>
      </c>
      <c r="F302" s="137" t="s">
        <v>582</v>
      </c>
      <c r="G302" s="137" t="s">
        <v>541</v>
      </c>
      <c r="H302" s="256">
        <v>25500</v>
      </c>
    </row>
    <row r="303" spans="1:8" s="138" customFormat="1" ht="42" customHeight="1">
      <c r="A303" s="177" t="s">
        <v>628</v>
      </c>
      <c r="B303" s="118" t="s">
        <v>187</v>
      </c>
      <c r="C303" s="119" t="s">
        <v>563</v>
      </c>
      <c r="D303" s="119" t="s">
        <v>483</v>
      </c>
      <c r="E303" s="119" t="s">
        <v>300</v>
      </c>
      <c r="F303" s="119" t="s">
        <v>301</v>
      </c>
      <c r="G303" s="119"/>
      <c r="H303" s="250">
        <v>6833.3</v>
      </c>
    </row>
    <row r="304" spans="1:8" s="138" customFormat="1" ht="46.5" customHeight="1">
      <c r="A304" s="127" t="s">
        <v>629</v>
      </c>
      <c r="B304" s="122" t="s">
        <v>187</v>
      </c>
      <c r="C304" s="121" t="s">
        <v>563</v>
      </c>
      <c r="D304" s="121" t="s">
        <v>483</v>
      </c>
      <c r="E304" s="121" t="s">
        <v>326</v>
      </c>
      <c r="F304" s="121" t="s">
        <v>301</v>
      </c>
      <c r="G304" s="121"/>
      <c r="H304" s="256">
        <v>6833.3</v>
      </c>
    </row>
    <row r="305" spans="1:8" s="138" customFormat="1" ht="30.75" customHeight="1" hidden="1">
      <c r="A305" s="127" t="s">
        <v>630</v>
      </c>
      <c r="B305" s="122" t="s">
        <v>187</v>
      </c>
      <c r="C305" s="121" t="s">
        <v>563</v>
      </c>
      <c r="D305" s="121" t="s">
        <v>483</v>
      </c>
      <c r="E305" s="121" t="s">
        <v>326</v>
      </c>
      <c r="F305" s="121" t="s">
        <v>631</v>
      </c>
      <c r="G305" s="121"/>
      <c r="H305" s="256">
        <v>0</v>
      </c>
    </row>
    <row r="306" spans="1:8" s="138" customFormat="1" ht="29.25" customHeight="1" hidden="1">
      <c r="A306" s="136" t="s">
        <v>311</v>
      </c>
      <c r="B306" s="122" t="s">
        <v>187</v>
      </c>
      <c r="C306" s="121" t="s">
        <v>563</v>
      </c>
      <c r="D306" s="121" t="s">
        <v>483</v>
      </c>
      <c r="E306" s="121" t="s">
        <v>326</v>
      </c>
      <c r="F306" s="121" t="s">
        <v>631</v>
      </c>
      <c r="G306" s="121" t="s">
        <v>312</v>
      </c>
      <c r="H306" s="256">
        <v>0</v>
      </c>
    </row>
    <row r="307" spans="1:8" s="138" customFormat="1" ht="29.25" customHeight="1">
      <c r="A307" s="215" t="s">
        <v>1058</v>
      </c>
      <c r="B307" s="122" t="s">
        <v>187</v>
      </c>
      <c r="C307" s="121" t="s">
        <v>563</v>
      </c>
      <c r="D307" s="121" t="s">
        <v>483</v>
      </c>
      <c r="E307" s="121" t="s">
        <v>326</v>
      </c>
      <c r="F307" s="121" t="s">
        <v>1057</v>
      </c>
      <c r="G307" s="121"/>
      <c r="H307" s="256">
        <v>3333.3</v>
      </c>
    </row>
    <row r="308" spans="1:8" s="138" customFormat="1" ht="29.25" customHeight="1">
      <c r="A308" s="215" t="s">
        <v>311</v>
      </c>
      <c r="B308" s="122" t="s">
        <v>187</v>
      </c>
      <c r="C308" s="121" t="s">
        <v>563</v>
      </c>
      <c r="D308" s="121" t="s">
        <v>483</v>
      </c>
      <c r="E308" s="121" t="s">
        <v>326</v>
      </c>
      <c r="F308" s="121" t="s">
        <v>1057</v>
      </c>
      <c r="G308" s="121" t="s">
        <v>312</v>
      </c>
      <c r="H308" s="256">
        <v>3333.3</v>
      </c>
    </row>
    <row r="309" spans="1:8" s="138" customFormat="1" ht="29.25" customHeight="1">
      <c r="A309" s="215" t="s">
        <v>1060</v>
      </c>
      <c r="B309" s="122" t="s">
        <v>187</v>
      </c>
      <c r="C309" s="121" t="s">
        <v>563</v>
      </c>
      <c r="D309" s="121" t="s">
        <v>483</v>
      </c>
      <c r="E309" s="121" t="s">
        <v>326</v>
      </c>
      <c r="F309" s="121" t="s">
        <v>635</v>
      </c>
      <c r="G309" s="121"/>
      <c r="H309" s="256">
        <v>3500</v>
      </c>
    </row>
    <row r="310" spans="1:8" s="138" customFormat="1" ht="29.25" customHeight="1">
      <c r="A310" s="215" t="s">
        <v>311</v>
      </c>
      <c r="B310" s="122" t="s">
        <v>187</v>
      </c>
      <c r="C310" s="121" t="s">
        <v>563</v>
      </c>
      <c r="D310" s="121" t="s">
        <v>483</v>
      </c>
      <c r="E310" s="121" t="s">
        <v>326</v>
      </c>
      <c r="F310" s="121" t="s">
        <v>635</v>
      </c>
      <c r="G310" s="121" t="s">
        <v>312</v>
      </c>
      <c r="H310" s="256">
        <v>3500</v>
      </c>
    </row>
    <row r="311" spans="1:8" s="138" customFormat="1" ht="12.75">
      <c r="A311" s="125" t="s">
        <v>820</v>
      </c>
      <c r="B311" s="118" t="s">
        <v>187</v>
      </c>
      <c r="C311" s="119" t="s">
        <v>821</v>
      </c>
      <c r="D311" s="119" t="s">
        <v>299</v>
      </c>
      <c r="E311" s="119" t="s">
        <v>300</v>
      </c>
      <c r="F311" s="119" t="s">
        <v>301</v>
      </c>
      <c r="G311" s="119"/>
      <c r="H311" s="250">
        <v>3020</v>
      </c>
    </row>
    <row r="312" spans="1:8" s="138" customFormat="1" ht="12.75">
      <c r="A312" s="174" t="s">
        <v>788</v>
      </c>
      <c r="B312" s="118" t="s">
        <v>187</v>
      </c>
      <c r="C312" s="119" t="s">
        <v>821</v>
      </c>
      <c r="D312" s="119" t="s">
        <v>634</v>
      </c>
      <c r="E312" s="119" t="s">
        <v>300</v>
      </c>
      <c r="F312" s="119" t="s">
        <v>301</v>
      </c>
      <c r="G312" s="119"/>
      <c r="H312" s="250">
        <v>3020</v>
      </c>
    </row>
    <row r="313" spans="1:8" s="145" customFormat="1" ht="12.75">
      <c r="A313" s="125" t="s">
        <v>788</v>
      </c>
      <c r="B313" s="118" t="s">
        <v>187</v>
      </c>
      <c r="C313" s="119" t="s">
        <v>899</v>
      </c>
      <c r="D313" s="119" t="s">
        <v>634</v>
      </c>
      <c r="E313" s="119" t="s">
        <v>298</v>
      </c>
      <c r="F313" s="119" t="s">
        <v>301</v>
      </c>
      <c r="G313" s="119"/>
      <c r="H313" s="250">
        <v>3020</v>
      </c>
    </row>
    <row r="314" spans="1:8" s="138" customFormat="1" ht="45" customHeight="1">
      <c r="A314" s="133" t="s">
        <v>823</v>
      </c>
      <c r="B314" s="122" t="s">
        <v>187</v>
      </c>
      <c r="C314" s="121" t="s">
        <v>821</v>
      </c>
      <c r="D314" s="121" t="s">
        <v>634</v>
      </c>
      <c r="E314" s="121" t="s">
        <v>298</v>
      </c>
      <c r="F314" s="121" t="s">
        <v>824</v>
      </c>
      <c r="G314" s="121"/>
      <c r="H314" s="256">
        <v>3000</v>
      </c>
    </row>
    <row r="315" spans="1:8" s="138" customFormat="1" ht="29.25" customHeight="1">
      <c r="A315" s="127" t="s">
        <v>540</v>
      </c>
      <c r="B315" s="122" t="s">
        <v>187</v>
      </c>
      <c r="C315" s="121" t="s">
        <v>821</v>
      </c>
      <c r="D315" s="121" t="s">
        <v>634</v>
      </c>
      <c r="E315" s="121" t="s">
        <v>298</v>
      </c>
      <c r="F315" s="121" t="s">
        <v>824</v>
      </c>
      <c r="G315" s="121" t="s">
        <v>541</v>
      </c>
      <c r="H315" s="256">
        <v>3000</v>
      </c>
    </row>
    <row r="316" spans="1:8" s="138" customFormat="1" ht="12.75">
      <c r="A316" s="136" t="s">
        <v>854</v>
      </c>
      <c r="B316" s="122" t="s">
        <v>187</v>
      </c>
      <c r="C316" s="121" t="s">
        <v>821</v>
      </c>
      <c r="D316" s="121" t="s">
        <v>634</v>
      </c>
      <c r="E316" s="121" t="s">
        <v>298</v>
      </c>
      <c r="F316" s="121" t="s">
        <v>855</v>
      </c>
      <c r="G316" s="121"/>
      <c r="H316" s="256">
        <v>20</v>
      </c>
    </row>
    <row r="317" spans="1:8" s="138" customFormat="1" ht="25.5">
      <c r="A317" s="136" t="s">
        <v>311</v>
      </c>
      <c r="B317" s="122" t="s">
        <v>187</v>
      </c>
      <c r="C317" s="121" t="s">
        <v>821</v>
      </c>
      <c r="D317" s="121" t="s">
        <v>634</v>
      </c>
      <c r="E317" s="121" t="s">
        <v>298</v>
      </c>
      <c r="F317" s="121" t="s">
        <v>855</v>
      </c>
      <c r="G317" s="121" t="s">
        <v>312</v>
      </c>
      <c r="H317" s="256">
        <v>20</v>
      </c>
    </row>
    <row r="318" spans="1:8" s="145" customFormat="1" ht="12.75">
      <c r="A318" s="175" t="s">
        <v>188</v>
      </c>
      <c r="B318" s="118" t="s">
        <v>189</v>
      </c>
      <c r="C318" s="148"/>
      <c r="D318" s="148"/>
      <c r="E318" s="148"/>
      <c r="F318" s="148"/>
      <c r="G318" s="148"/>
      <c r="H318" s="250">
        <v>91852</v>
      </c>
    </row>
    <row r="319" spans="1:8" s="138" customFormat="1" ht="25.5">
      <c r="A319" s="125" t="s">
        <v>270</v>
      </c>
      <c r="B319" s="146" t="s">
        <v>189</v>
      </c>
      <c r="C319" s="146" t="s">
        <v>693</v>
      </c>
      <c r="D319" s="146" t="s">
        <v>299</v>
      </c>
      <c r="E319" s="119" t="s">
        <v>300</v>
      </c>
      <c r="F319" s="146" t="s">
        <v>301</v>
      </c>
      <c r="G319" s="179"/>
      <c r="H319" s="264">
        <v>58900</v>
      </c>
    </row>
    <row r="320" spans="1:8" s="138" customFormat="1" ht="25.5">
      <c r="A320" s="174" t="s">
        <v>721</v>
      </c>
      <c r="B320" s="146" t="s">
        <v>189</v>
      </c>
      <c r="C320" s="146" t="s">
        <v>693</v>
      </c>
      <c r="D320" s="146" t="s">
        <v>262</v>
      </c>
      <c r="E320" s="119" t="s">
        <v>300</v>
      </c>
      <c r="F320" s="146" t="s">
        <v>301</v>
      </c>
      <c r="G320" s="179"/>
      <c r="H320" s="264">
        <v>58900</v>
      </c>
    </row>
    <row r="321" spans="1:8" s="138" customFormat="1" ht="12.75">
      <c r="A321" s="126" t="s">
        <v>729</v>
      </c>
      <c r="B321" s="134" t="s">
        <v>189</v>
      </c>
      <c r="C321" s="134" t="s">
        <v>693</v>
      </c>
      <c r="D321" s="134" t="s">
        <v>262</v>
      </c>
      <c r="E321" s="121" t="s">
        <v>326</v>
      </c>
      <c r="F321" s="134" t="s">
        <v>301</v>
      </c>
      <c r="G321" s="155"/>
      <c r="H321" s="258">
        <v>58900</v>
      </c>
    </row>
    <row r="322" spans="1:8" s="138" customFormat="1" ht="29.25" customHeight="1" hidden="1">
      <c r="A322" s="133" t="s">
        <v>730</v>
      </c>
      <c r="B322" s="134" t="s">
        <v>189</v>
      </c>
      <c r="C322" s="134" t="s">
        <v>693</v>
      </c>
      <c r="D322" s="134" t="s">
        <v>262</v>
      </c>
      <c r="E322" s="121" t="s">
        <v>326</v>
      </c>
      <c r="F322" s="134" t="s">
        <v>731</v>
      </c>
      <c r="G322" s="155"/>
      <c r="H322" s="258">
        <v>0</v>
      </c>
    </row>
    <row r="323" spans="1:8" s="138" customFormat="1" ht="25.5" customHeight="1" hidden="1">
      <c r="A323" s="133" t="s">
        <v>346</v>
      </c>
      <c r="B323" s="134" t="s">
        <v>189</v>
      </c>
      <c r="C323" s="134" t="s">
        <v>693</v>
      </c>
      <c r="D323" s="134" t="s">
        <v>262</v>
      </c>
      <c r="E323" s="121" t="s">
        <v>326</v>
      </c>
      <c r="F323" s="134" t="s">
        <v>731</v>
      </c>
      <c r="G323" s="155">
        <v>410</v>
      </c>
      <c r="H323" s="258">
        <v>0</v>
      </c>
    </row>
    <row r="324" spans="1:8" s="138" customFormat="1" ht="12.75">
      <c r="A324" s="133" t="s">
        <v>732</v>
      </c>
      <c r="B324" s="134" t="s">
        <v>189</v>
      </c>
      <c r="C324" s="134" t="s">
        <v>693</v>
      </c>
      <c r="D324" s="134" t="s">
        <v>262</v>
      </c>
      <c r="E324" s="121" t="s">
        <v>326</v>
      </c>
      <c r="F324" s="134" t="s">
        <v>733</v>
      </c>
      <c r="G324" s="155"/>
      <c r="H324" s="258">
        <v>150</v>
      </c>
    </row>
    <row r="325" spans="1:8" s="138" customFormat="1" ht="25.5">
      <c r="A325" s="133" t="s">
        <v>311</v>
      </c>
      <c r="B325" s="134" t="s">
        <v>189</v>
      </c>
      <c r="C325" s="134" t="s">
        <v>693</v>
      </c>
      <c r="D325" s="134" t="s">
        <v>262</v>
      </c>
      <c r="E325" s="121" t="s">
        <v>326</v>
      </c>
      <c r="F325" s="134" t="s">
        <v>733</v>
      </c>
      <c r="G325" s="155">
        <v>240</v>
      </c>
      <c r="H325" s="258">
        <v>150</v>
      </c>
    </row>
    <row r="326" spans="1:8" s="138" customFormat="1" ht="25.5" hidden="1">
      <c r="A326" s="207" t="s">
        <v>1020</v>
      </c>
      <c r="B326" s="134" t="s">
        <v>189</v>
      </c>
      <c r="C326" s="134" t="s">
        <v>693</v>
      </c>
      <c r="D326" s="134" t="s">
        <v>262</v>
      </c>
      <c r="E326" s="121" t="s">
        <v>326</v>
      </c>
      <c r="F326" s="134" t="s">
        <v>1019</v>
      </c>
      <c r="G326" s="155"/>
      <c r="H326" s="258">
        <v>0</v>
      </c>
    </row>
    <row r="327" spans="1:8" s="138" customFormat="1" ht="25.5" hidden="1">
      <c r="A327" s="207" t="s">
        <v>311</v>
      </c>
      <c r="B327" s="134" t="s">
        <v>189</v>
      </c>
      <c r="C327" s="134" t="s">
        <v>693</v>
      </c>
      <c r="D327" s="134" t="s">
        <v>262</v>
      </c>
      <c r="E327" s="121" t="s">
        <v>326</v>
      </c>
      <c r="F327" s="134" t="s">
        <v>1019</v>
      </c>
      <c r="G327" s="155">
        <v>240</v>
      </c>
      <c r="H327" s="258">
        <v>0</v>
      </c>
    </row>
    <row r="328" spans="1:8" s="138" customFormat="1" ht="102">
      <c r="A328" s="207" t="s">
        <v>1022</v>
      </c>
      <c r="B328" s="134" t="s">
        <v>189</v>
      </c>
      <c r="C328" s="134" t="s">
        <v>693</v>
      </c>
      <c r="D328" s="134" t="s">
        <v>262</v>
      </c>
      <c r="E328" s="121" t="s">
        <v>326</v>
      </c>
      <c r="F328" s="134" t="s">
        <v>1365</v>
      </c>
      <c r="G328" s="155"/>
      <c r="H328" s="258">
        <v>55000</v>
      </c>
    </row>
    <row r="329" spans="1:8" s="138" customFormat="1" ht="12.75">
      <c r="A329" s="209" t="s">
        <v>937</v>
      </c>
      <c r="B329" s="134" t="s">
        <v>189</v>
      </c>
      <c r="C329" s="134" t="s">
        <v>693</v>
      </c>
      <c r="D329" s="134" t="s">
        <v>262</v>
      </c>
      <c r="E329" s="121" t="s">
        <v>326</v>
      </c>
      <c r="F329" s="134" t="s">
        <v>1365</v>
      </c>
      <c r="G329" s="155">
        <v>410</v>
      </c>
      <c r="H329" s="258">
        <v>55000</v>
      </c>
    </row>
    <row r="330" spans="1:8" s="138" customFormat="1" ht="102">
      <c r="A330" s="207" t="s">
        <v>1022</v>
      </c>
      <c r="B330" s="134" t="s">
        <v>189</v>
      </c>
      <c r="C330" s="134" t="s">
        <v>693</v>
      </c>
      <c r="D330" s="134" t="s">
        <v>262</v>
      </c>
      <c r="E330" s="121" t="s">
        <v>326</v>
      </c>
      <c r="F330" s="134" t="s">
        <v>1021</v>
      </c>
      <c r="G330" s="155"/>
      <c r="H330" s="258">
        <v>3750</v>
      </c>
    </row>
    <row r="331" spans="1:8" s="138" customFormat="1" ht="12.75">
      <c r="A331" s="209" t="s">
        <v>937</v>
      </c>
      <c r="B331" s="134" t="s">
        <v>189</v>
      </c>
      <c r="C331" s="134" t="s">
        <v>693</v>
      </c>
      <c r="D331" s="134" t="s">
        <v>262</v>
      </c>
      <c r="E331" s="121" t="s">
        <v>326</v>
      </c>
      <c r="F331" s="134" t="s">
        <v>1021</v>
      </c>
      <c r="G331" s="155">
        <v>410</v>
      </c>
      <c r="H331" s="258">
        <v>3750</v>
      </c>
    </row>
    <row r="332" spans="1:8" s="145" customFormat="1" ht="16.5" customHeight="1">
      <c r="A332" s="125" t="s">
        <v>820</v>
      </c>
      <c r="B332" s="146" t="s">
        <v>189</v>
      </c>
      <c r="C332" s="146" t="s">
        <v>821</v>
      </c>
      <c r="D332" s="146" t="s">
        <v>299</v>
      </c>
      <c r="E332" s="119" t="s">
        <v>300</v>
      </c>
      <c r="F332" s="146" t="s">
        <v>301</v>
      </c>
      <c r="G332" s="179"/>
      <c r="H332" s="264">
        <v>3836.3</v>
      </c>
    </row>
    <row r="333" spans="1:8" s="145" customFormat="1" ht="18" customHeight="1">
      <c r="A333" s="183" t="s">
        <v>788</v>
      </c>
      <c r="B333" s="146" t="s">
        <v>189</v>
      </c>
      <c r="C333" s="146" t="s">
        <v>821</v>
      </c>
      <c r="D333" s="146" t="s">
        <v>634</v>
      </c>
      <c r="E333" s="119" t="s">
        <v>300</v>
      </c>
      <c r="F333" s="146" t="s">
        <v>301</v>
      </c>
      <c r="G333" s="179"/>
      <c r="H333" s="264">
        <v>3836.3</v>
      </c>
    </row>
    <row r="334" spans="1:8" s="138" customFormat="1" ht="16.5" customHeight="1">
      <c r="A334" s="127" t="s">
        <v>788</v>
      </c>
      <c r="B334" s="134" t="s">
        <v>189</v>
      </c>
      <c r="C334" s="134" t="s">
        <v>821</v>
      </c>
      <c r="D334" s="134" t="s">
        <v>634</v>
      </c>
      <c r="E334" s="121" t="s">
        <v>298</v>
      </c>
      <c r="F334" s="134" t="s">
        <v>301</v>
      </c>
      <c r="G334" s="155"/>
      <c r="H334" s="258">
        <v>3836.3</v>
      </c>
    </row>
    <row r="335" spans="1:8" s="138" customFormat="1" ht="30.75" customHeight="1">
      <c r="A335" s="136" t="s">
        <v>870</v>
      </c>
      <c r="B335" s="134" t="s">
        <v>189</v>
      </c>
      <c r="C335" s="134" t="s">
        <v>821</v>
      </c>
      <c r="D335" s="134" t="s">
        <v>634</v>
      </c>
      <c r="E335" s="121" t="s">
        <v>298</v>
      </c>
      <c r="F335" s="134" t="s">
        <v>871</v>
      </c>
      <c r="G335" s="155"/>
      <c r="H335" s="258">
        <v>3737.3</v>
      </c>
    </row>
    <row r="336" spans="1:8" s="138" customFormat="1" ht="15.75" customHeight="1">
      <c r="A336" s="120" t="s">
        <v>317</v>
      </c>
      <c r="B336" s="134" t="s">
        <v>189</v>
      </c>
      <c r="C336" s="134" t="s">
        <v>821</v>
      </c>
      <c r="D336" s="134" t="s">
        <v>634</v>
      </c>
      <c r="E336" s="121" t="s">
        <v>298</v>
      </c>
      <c r="F336" s="134" t="s">
        <v>871</v>
      </c>
      <c r="G336" s="155">
        <v>540</v>
      </c>
      <c r="H336" s="258">
        <v>3737.3</v>
      </c>
    </row>
    <row r="337" spans="1:8" s="138" customFormat="1" ht="130.5" customHeight="1">
      <c r="A337" s="215" t="s">
        <v>1221</v>
      </c>
      <c r="B337" s="134" t="s">
        <v>189</v>
      </c>
      <c r="C337" s="134" t="s">
        <v>821</v>
      </c>
      <c r="D337" s="134" t="s">
        <v>634</v>
      </c>
      <c r="E337" s="121" t="s">
        <v>298</v>
      </c>
      <c r="F337" s="134" t="s">
        <v>1220</v>
      </c>
      <c r="G337" s="155"/>
      <c r="H337" s="258">
        <v>99</v>
      </c>
    </row>
    <row r="338" spans="1:8" s="138" customFormat="1" ht="28.5" customHeight="1">
      <c r="A338" s="207" t="s">
        <v>311</v>
      </c>
      <c r="B338" s="134" t="s">
        <v>189</v>
      </c>
      <c r="C338" s="134" t="s">
        <v>821</v>
      </c>
      <c r="D338" s="134" t="s">
        <v>634</v>
      </c>
      <c r="E338" s="121" t="s">
        <v>298</v>
      </c>
      <c r="F338" s="134" t="s">
        <v>1220</v>
      </c>
      <c r="G338" s="155">
        <v>240</v>
      </c>
      <c r="H338" s="258">
        <v>99</v>
      </c>
    </row>
    <row r="339" spans="1:8" s="138" customFormat="1" ht="30.75" customHeight="1">
      <c r="A339" s="425" t="s">
        <v>1225</v>
      </c>
      <c r="B339" s="146" t="s">
        <v>189</v>
      </c>
      <c r="C339" s="146" t="s">
        <v>1212</v>
      </c>
      <c r="D339" s="146" t="s">
        <v>299</v>
      </c>
      <c r="E339" s="119" t="s">
        <v>300</v>
      </c>
      <c r="F339" s="146" t="s">
        <v>301</v>
      </c>
      <c r="G339" s="179"/>
      <c r="H339" s="264">
        <v>22548.399999999998</v>
      </c>
    </row>
    <row r="340" spans="1:8" s="138" customFormat="1" ht="30" customHeight="1">
      <c r="A340" s="425" t="s">
        <v>1226</v>
      </c>
      <c r="B340" s="146" t="s">
        <v>189</v>
      </c>
      <c r="C340" s="146" t="s">
        <v>1212</v>
      </c>
      <c r="D340" s="146" t="s">
        <v>258</v>
      </c>
      <c r="E340" s="119" t="s">
        <v>300</v>
      </c>
      <c r="F340" s="146" t="s">
        <v>301</v>
      </c>
      <c r="G340" s="179"/>
      <c r="H340" s="264">
        <v>22548.399999999998</v>
      </c>
    </row>
    <row r="341" spans="1:8" s="138" customFormat="1" ht="50.25" customHeight="1">
      <c r="A341" s="426" t="s">
        <v>1227</v>
      </c>
      <c r="B341" s="134" t="s">
        <v>189</v>
      </c>
      <c r="C341" s="134" t="s">
        <v>1212</v>
      </c>
      <c r="D341" s="134" t="s">
        <v>258</v>
      </c>
      <c r="E341" s="121" t="s">
        <v>298</v>
      </c>
      <c r="F341" s="134" t="s">
        <v>301</v>
      </c>
      <c r="G341" s="155"/>
      <c r="H341" s="258">
        <v>22548.399999999998</v>
      </c>
    </row>
    <row r="342" spans="1:8" s="138" customFormat="1" ht="30.75" customHeight="1">
      <c r="A342" s="426" t="s">
        <v>1224</v>
      </c>
      <c r="B342" s="134" t="s">
        <v>189</v>
      </c>
      <c r="C342" s="134" t="s">
        <v>1212</v>
      </c>
      <c r="D342" s="134" t="s">
        <v>258</v>
      </c>
      <c r="E342" s="121" t="s">
        <v>298</v>
      </c>
      <c r="F342" s="134" t="s">
        <v>1019</v>
      </c>
      <c r="G342" s="155"/>
      <c r="H342" s="258">
        <v>3155.6</v>
      </c>
    </row>
    <row r="343" spans="1:8" s="138" customFormat="1" ht="30" customHeight="1">
      <c r="A343" s="207" t="s">
        <v>311</v>
      </c>
      <c r="B343" s="134" t="s">
        <v>189</v>
      </c>
      <c r="C343" s="134" t="s">
        <v>1212</v>
      </c>
      <c r="D343" s="134" t="s">
        <v>258</v>
      </c>
      <c r="E343" s="121" t="s">
        <v>298</v>
      </c>
      <c r="F343" s="134" t="s">
        <v>1019</v>
      </c>
      <c r="G343" s="155">
        <v>240</v>
      </c>
      <c r="H343" s="258">
        <v>3155.6</v>
      </c>
    </row>
    <row r="344" spans="1:8" s="138" customFormat="1" ht="54.75" customHeight="1">
      <c r="A344" s="209" t="s">
        <v>1222</v>
      </c>
      <c r="B344" s="134" t="s">
        <v>189</v>
      </c>
      <c r="C344" s="134" t="s">
        <v>1212</v>
      </c>
      <c r="D344" s="134" t="s">
        <v>258</v>
      </c>
      <c r="E344" s="121" t="s">
        <v>298</v>
      </c>
      <c r="F344" s="134" t="s">
        <v>1213</v>
      </c>
      <c r="G344" s="155"/>
      <c r="H344" s="258">
        <v>15161</v>
      </c>
    </row>
    <row r="345" spans="1:8" s="138" customFormat="1" ht="30" customHeight="1">
      <c r="A345" s="207" t="s">
        <v>311</v>
      </c>
      <c r="B345" s="134" t="s">
        <v>189</v>
      </c>
      <c r="C345" s="134" t="s">
        <v>1212</v>
      </c>
      <c r="D345" s="134" t="s">
        <v>258</v>
      </c>
      <c r="E345" s="121" t="s">
        <v>298</v>
      </c>
      <c r="F345" s="134" t="s">
        <v>1213</v>
      </c>
      <c r="G345" s="155">
        <v>240</v>
      </c>
      <c r="H345" s="258">
        <v>15161</v>
      </c>
    </row>
    <row r="346" spans="1:8" s="138" customFormat="1" ht="75" customHeight="1">
      <c r="A346" s="215" t="s">
        <v>1223</v>
      </c>
      <c r="B346" s="134" t="s">
        <v>189</v>
      </c>
      <c r="C346" s="134" t="s">
        <v>1212</v>
      </c>
      <c r="D346" s="134" t="s">
        <v>258</v>
      </c>
      <c r="E346" s="121" t="s">
        <v>298</v>
      </c>
      <c r="F346" s="134" t="s">
        <v>1214</v>
      </c>
      <c r="G346" s="155"/>
      <c r="H346" s="258">
        <v>2710</v>
      </c>
    </row>
    <row r="347" spans="1:8" s="138" customFormat="1" ht="27.75" customHeight="1">
      <c r="A347" s="207" t="s">
        <v>311</v>
      </c>
      <c r="B347" s="134" t="s">
        <v>189</v>
      </c>
      <c r="C347" s="134" t="s">
        <v>1212</v>
      </c>
      <c r="D347" s="134" t="s">
        <v>258</v>
      </c>
      <c r="E347" s="121" t="s">
        <v>298</v>
      </c>
      <c r="F347" s="134" t="s">
        <v>1214</v>
      </c>
      <c r="G347" s="155">
        <v>240</v>
      </c>
      <c r="H347" s="258">
        <v>2710</v>
      </c>
    </row>
    <row r="348" spans="1:8" s="138" customFormat="1" ht="94.5" customHeight="1">
      <c r="A348" s="215" t="s">
        <v>1228</v>
      </c>
      <c r="B348" s="134" t="s">
        <v>189</v>
      </c>
      <c r="C348" s="134" t="s">
        <v>1212</v>
      </c>
      <c r="D348" s="134" t="s">
        <v>258</v>
      </c>
      <c r="E348" s="121" t="s">
        <v>298</v>
      </c>
      <c r="F348" s="134" t="s">
        <v>1215</v>
      </c>
      <c r="G348" s="155"/>
      <c r="H348" s="258">
        <v>480.2</v>
      </c>
    </row>
    <row r="349" spans="1:8" s="138" customFormat="1" ht="30" customHeight="1">
      <c r="A349" s="207" t="s">
        <v>311</v>
      </c>
      <c r="B349" s="134" t="s">
        <v>189</v>
      </c>
      <c r="C349" s="134" t="s">
        <v>1212</v>
      </c>
      <c r="D349" s="134" t="s">
        <v>258</v>
      </c>
      <c r="E349" s="121" t="s">
        <v>298</v>
      </c>
      <c r="F349" s="134" t="s">
        <v>1215</v>
      </c>
      <c r="G349" s="155">
        <v>240</v>
      </c>
      <c r="H349" s="258">
        <v>480.2</v>
      </c>
    </row>
    <row r="350" spans="1:8" s="138" customFormat="1" ht="31.5" customHeight="1">
      <c r="A350" s="427" t="s">
        <v>1224</v>
      </c>
      <c r="B350" s="134" t="s">
        <v>189</v>
      </c>
      <c r="C350" s="134" t="s">
        <v>1212</v>
      </c>
      <c r="D350" s="134" t="s">
        <v>258</v>
      </c>
      <c r="E350" s="121" t="s">
        <v>298</v>
      </c>
      <c r="F350" s="134" t="s">
        <v>1216</v>
      </c>
      <c r="G350" s="155"/>
      <c r="H350" s="258">
        <v>1041.6000000000001</v>
      </c>
    </row>
    <row r="351" spans="1:8" s="138" customFormat="1" ht="31.5" customHeight="1">
      <c r="A351" s="136" t="s">
        <v>311</v>
      </c>
      <c r="B351" s="134" t="s">
        <v>189</v>
      </c>
      <c r="C351" s="134" t="s">
        <v>1212</v>
      </c>
      <c r="D351" s="134" t="s">
        <v>258</v>
      </c>
      <c r="E351" s="121" t="s">
        <v>298</v>
      </c>
      <c r="F351" s="134" t="s">
        <v>1216</v>
      </c>
      <c r="G351" s="155">
        <v>240</v>
      </c>
      <c r="H351" s="258">
        <v>1041.6000000000001</v>
      </c>
    </row>
    <row r="352" spans="1:8" s="138" customFormat="1" ht="28.5" customHeight="1">
      <c r="A352" s="425" t="s">
        <v>1229</v>
      </c>
      <c r="B352" s="146" t="s">
        <v>189</v>
      </c>
      <c r="C352" s="146" t="s">
        <v>1217</v>
      </c>
      <c r="D352" s="146" t="s">
        <v>299</v>
      </c>
      <c r="E352" s="119" t="s">
        <v>300</v>
      </c>
      <c r="F352" s="146" t="s">
        <v>301</v>
      </c>
      <c r="G352" s="179"/>
      <c r="H352" s="264">
        <v>6567.3</v>
      </c>
    </row>
    <row r="353" spans="1:8" s="138" customFormat="1" ht="30.75" customHeight="1">
      <c r="A353" s="425" t="s">
        <v>1230</v>
      </c>
      <c r="B353" s="146" t="s">
        <v>189</v>
      </c>
      <c r="C353" s="146" t="s">
        <v>1217</v>
      </c>
      <c r="D353" s="146" t="s">
        <v>262</v>
      </c>
      <c r="E353" s="119" t="s">
        <v>300</v>
      </c>
      <c r="F353" s="146" t="s">
        <v>301</v>
      </c>
      <c r="G353" s="179"/>
      <c r="H353" s="264">
        <v>6567.3</v>
      </c>
    </row>
    <row r="354" spans="1:8" s="138" customFormat="1" ht="31.5" customHeight="1">
      <c r="A354" s="126" t="s">
        <v>722</v>
      </c>
      <c r="B354" s="134" t="s">
        <v>189</v>
      </c>
      <c r="C354" s="134" t="s">
        <v>1217</v>
      </c>
      <c r="D354" s="134" t="s">
        <v>262</v>
      </c>
      <c r="E354" s="121" t="s">
        <v>298</v>
      </c>
      <c r="F354" s="134" t="s">
        <v>301</v>
      </c>
      <c r="G354" s="155"/>
      <c r="H354" s="258">
        <v>6567.3</v>
      </c>
    </row>
    <row r="355" spans="1:8" s="138" customFormat="1" ht="33" customHeight="1">
      <c r="A355" s="126" t="s">
        <v>1234</v>
      </c>
      <c r="B355" s="134" t="s">
        <v>189</v>
      </c>
      <c r="C355" s="134" t="s">
        <v>1217</v>
      </c>
      <c r="D355" s="134" t="s">
        <v>262</v>
      </c>
      <c r="E355" s="121" t="s">
        <v>298</v>
      </c>
      <c r="F355" s="134" t="s">
        <v>1233</v>
      </c>
      <c r="G355" s="179"/>
      <c r="H355" s="258">
        <v>3737.3</v>
      </c>
    </row>
    <row r="356" spans="1:8" s="138" customFormat="1" ht="30" customHeight="1">
      <c r="A356" s="136" t="s">
        <v>311</v>
      </c>
      <c r="B356" s="134" t="s">
        <v>189</v>
      </c>
      <c r="C356" s="134" t="s">
        <v>1217</v>
      </c>
      <c r="D356" s="134" t="s">
        <v>262</v>
      </c>
      <c r="E356" s="121" t="s">
        <v>298</v>
      </c>
      <c r="F356" s="134" t="s">
        <v>1233</v>
      </c>
      <c r="G356" s="155">
        <v>240</v>
      </c>
      <c r="H356" s="258">
        <v>3737.3</v>
      </c>
    </row>
    <row r="357" spans="1:8" s="138" customFormat="1" ht="44.25" customHeight="1">
      <c r="A357" s="209" t="s">
        <v>1231</v>
      </c>
      <c r="B357" s="134" t="s">
        <v>189</v>
      </c>
      <c r="C357" s="134" t="s">
        <v>1217</v>
      </c>
      <c r="D357" s="134" t="s">
        <v>262</v>
      </c>
      <c r="E357" s="121" t="s">
        <v>298</v>
      </c>
      <c r="F357" s="134" t="s">
        <v>1218</v>
      </c>
      <c r="G357" s="155"/>
      <c r="H357" s="258">
        <v>200</v>
      </c>
    </row>
    <row r="358" spans="1:8" s="138" customFormat="1" ht="33.75" customHeight="1">
      <c r="A358" s="136" t="s">
        <v>311</v>
      </c>
      <c r="B358" s="134" t="s">
        <v>189</v>
      </c>
      <c r="C358" s="134" t="s">
        <v>1217</v>
      </c>
      <c r="D358" s="134" t="s">
        <v>262</v>
      </c>
      <c r="E358" s="121" t="s">
        <v>298</v>
      </c>
      <c r="F358" s="134" t="s">
        <v>1218</v>
      </c>
      <c r="G358" s="155">
        <v>240</v>
      </c>
      <c r="H358" s="258">
        <v>200</v>
      </c>
    </row>
    <row r="359" spans="1:8" s="138" customFormat="1" ht="57.75" customHeight="1">
      <c r="A359" s="209" t="s">
        <v>1232</v>
      </c>
      <c r="B359" s="134" t="s">
        <v>189</v>
      </c>
      <c r="C359" s="134" t="s">
        <v>1217</v>
      </c>
      <c r="D359" s="134" t="s">
        <v>262</v>
      </c>
      <c r="E359" s="121" t="s">
        <v>298</v>
      </c>
      <c r="F359" s="134" t="s">
        <v>1219</v>
      </c>
      <c r="G359" s="155"/>
      <c r="H359" s="258">
        <v>2630</v>
      </c>
    </row>
    <row r="360" spans="1:8" s="138" customFormat="1" ht="30" customHeight="1">
      <c r="A360" s="136" t="s">
        <v>311</v>
      </c>
      <c r="B360" s="134" t="s">
        <v>189</v>
      </c>
      <c r="C360" s="134" t="s">
        <v>1217</v>
      </c>
      <c r="D360" s="134" t="s">
        <v>262</v>
      </c>
      <c r="E360" s="121" t="s">
        <v>298</v>
      </c>
      <c r="F360" s="134" t="s">
        <v>1219</v>
      </c>
      <c r="G360" s="155">
        <v>240</v>
      </c>
      <c r="H360" s="258">
        <v>2630</v>
      </c>
    </row>
    <row r="361" spans="1:8" s="145" customFormat="1" ht="15.75" customHeight="1">
      <c r="A361" s="183" t="s">
        <v>190</v>
      </c>
      <c r="B361" s="146" t="s">
        <v>191</v>
      </c>
      <c r="C361" s="146"/>
      <c r="D361" s="146"/>
      <c r="E361" s="119"/>
      <c r="F361" s="146"/>
      <c r="G361" s="179"/>
      <c r="H361" s="264">
        <v>153.6</v>
      </c>
    </row>
    <row r="362" spans="1:8" s="145" customFormat="1" ht="57.75" customHeight="1">
      <c r="A362" s="183" t="s">
        <v>678</v>
      </c>
      <c r="B362" s="146" t="s">
        <v>191</v>
      </c>
      <c r="C362" s="146" t="s">
        <v>679</v>
      </c>
      <c r="D362" s="146" t="s">
        <v>299</v>
      </c>
      <c r="E362" s="119" t="s">
        <v>300</v>
      </c>
      <c r="F362" s="146" t="s">
        <v>301</v>
      </c>
      <c r="G362" s="179"/>
      <c r="H362" s="264">
        <v>153.6</v>
      </c>
    </row>
    <row r="363" spans="1:8" s="145" customFormat="1" ht="36" customHeight="1">
      <c r="A363" s="183" t="s">
        <v>680</v>
      </c>
      <c r="B363" s="146" t="s">
        <v>191</v>
      </c>
      <c r="C363" s="146" t="s">
        <v>679</v>
      </c>
      <c r="D363" s="146" t="s">
        <v>258</v>
      </c>
      <c r="E363" s="119" t="s">
        <v>300</v>
      </c>
      <c r="F363" s="146" t="s">
        <v>301</v>
      </c>
      <c r="G363" s="179"/>
      <c r="H363" s="264">
        <v>153.6</v>
      </c>
    </row>
    <row r="364" spans="1:8" s="138" customFormat="1" ht="30" customHeight="1">
      <c r="A364" s="127" t="s">
        <v>689</v>
      </c>
      <c r="B364" s="134" t="s">
        <v>191</v>
      </c>
      <c r="C364" s="134" t="s">
        <v>679</v>
      </c>
      <c r="D364" s="134" t="s">
        <v>258</v>
      </c>
      <c r="E364" s="121" t="s">
        <v>424</v>
      </c>
      <c r="F364" s="134" t="s">
        <v>301</v>
      </c>
      <c r="G364" s="155"/>
      <c r="H364" s="258">
        <v>153.6</v>
      </c>
    </row>
    <row r="365" spans="1:8" s="145" customFormat="1" ht="30.75" customHeight="1">
      <c r="A365" s="141" t="s">
        <v>690</v>
      </c>
      <c r="B365" s="134" t="s">
        <v>191</v>
      </c>
      <c r="C365" s="134" t="s">
        <v>679</v>
      </c>
      <c r="D365" s="134" t="s">
        <v>258</v>
      </c>
      <c r="E365" s="121" t="s">
        <v>424</v>
      </c>
      <c r="F365" s="134" t="s">
        <v>691</v>
      </c>
      <c r="G365" s="155"/>
      <c r="H365" s="258">
        <v>138.2</v>
      </c>
    </row>
    <row r="366" spans="1:8" s="145" customFormat="1" ht="30.75" customHeight="1">
      <c r="A366" s="141" t="s">
        <v>311</v>
      </c>
      <c r="B366" s="134" t="s">
        <v>191</v>
      </c>
      <c r="C366" s="134" t="s">
        <v>679</v>
      </c>
      <c r="D366" s="134" t="s">
        <v>258</v>
      </c>
      <c r="E366" s="121" t="s">
        <v>424</v>
      </c>
      <c r="F366" s="134" t="s">
        <v>691</v>
      </c>
      <c r="G366" s="155">
        <v>240</v>
      </c>
      <c r="H366" s="258">
        <v>138.2</v>
      </c>
    </row>
    <row r="367" spans="1:8" s="145" customFormat="1" ht="31.5" customHeight="1">
      <c r="A367" s="141" t="s">
        <v>690</v>
      </c>
      <c r="B367" s="134" t="s">
        <v>191</v>
      </c>
      <c r="C367" s="134" t="s">
        <v>679</v>
      </c>
      <c r="D367" s="134" t="s">
        <v>258</v>
      </c>
      <c r="E367" s="121" t="s">
        <v>424</v>
      </c>
      <c r="F367" s="121" t="s">
        <v>692</v>
      </c>
      <c r="G367" s="155"/>
      <c r="H367" s="258">
        <v>15.4</v>
      </c>
    </row>
    <row r="368" spans="1:8" s="145" customFormat="1" ht="28.5" customHeight="1">
      <c r="A368" s="141" t="s">
        <v>311</v>
      </c>
      <c r="B368" s="134" t="s">
        <v>191</v>
      </c>
      <c r="C368" s="134" t="s">
        <v>679</v>
      </c>
      <c r="D368" s="134" t="s">
        <v>258</v>
      </c>
      <c r="E368" s="121" t="s">
        <v>424</v>
      </c>
      <c r="F368" s="121" t="s">
        <v>692</v>
      </c>
      <c r="G368" s="155">
        <v>240</v>
      </c>
      <c r="H368" s="258">
        <v>15.4</v>
      </c>
    </row>
    <row r="369" spans="1:8" s="145" customFormat="1" ht="20.25" customHeight="1">
      <c r="A369" s="125" t="s">
        <v>192</v>
      </c>
      <c r="B369" s="118" t="s">
        <v>193</v>
      </c>
      <c r="C369" s="148"/>
      <c r="D369" s="148"/>
      <c r="E369" s="148"/>
      <c r="F369" s="148"/>
      <c r="G369" s="148"/>
      <c r="H369" s="250">
        <v>8803.7</v>
      </c>
    </row>
    <row r="370" spans="1:8" s="145" customFormat="1" ht="38.25">
      <c r="A370" s="125" t="s">
        <v>534</v>
      </c>
      <c r="B370" s="118" t="s">
        <v>193</v>
      </c>
      <c r="C370" s="148" t="s">
        <v>535</v>
      </c>
      <c r="D370" s="148" t="s">
        <v>299</v>
      </c>
      <c r="E370" s="148" t="s">
        <v>300</v>
      </c>
      <c r="F370" s="148" t="s">
        <v>301</v>
      </c>
      <c r="G370" s="148"/>
      <c r="H370" s="250">
        <v>418.8</v>
      </c>
    </row>
    <row r="371" spans="1:8" s="145" customFormat="1" ht="25.5">
      <c r="A371" s="174" t="s">
        <v>554</v>
      </c>
      <c r="B371" s="118" t="s">
        <v>193</v>
      </c>
      <c r="C371" s="148" t="s">
        <v>535</v>
      </c>
      <c r="D371" s="148" t="s">
        <v>263</v>
      </c>
      <c r="E371" s="148" t="s">
        <v>300</v>
      </c>
      <c r="F371" s="148" t="s">
        <v>301</v>
      </c>
      <c r="G371" s="148"/>
      <c r="H371" s="250">
        <v>418.8</v>
      </c>
    </row>
    <row r="372" spans="1:8" s="138" customFormat="1" ht="33" customHeight="1">
      <c r="A372" s="126" t="s">
        <v>555</v>
      </c>
      <c r="B372" s="122" t="s">
        <v>193</v>
      </c>
      <c r="C372" s="137" t="s">
        <v>535</v>
      </c>
      <c r="D372" s="137" t="s">
        <v>263</v>
      </c>
      <c r="E372" s="137" t="s">
        <v>298</v>
      </c>
      <c r="F372" s="137" t="s">
        <v>301</v>
      </c>
      <c r="G372" s="137"/>
      <c r="H372" s="256">
        <v>418.8</v>
      </c>
    </row>
    <row r="373" spans="1:8" s="138" customFormat="1" ht="25.5">
      <c r="A373" s="126" t="s">
        <v>900</v>
      </c>
      <c r="B373" s="122" t="s">
        <v>193</v>
      </c>
      <c r="C373" s="137" t="s">
        <v>535</v>
      </c>
      <c r="D373" s="137" t="s">
        <v>263</v>
      </c>
      <c r="E373" s="137" t="s">
        <v>298</v>
      </c>
      <c r="F373" s="137" t="s">
        <v>559</v>
      </c>
      <c r="G373" s="137"/>
      <c r="H373" s="256">
        <v>418.8</v>
      </c>
    </row>
    <row r="374" spans="1:8" s="138" customFormat="1" ht="25.5">
      <c r="A374" s="126" t="s">
        <v>560</v>
      </c>
      <c r="B374" s="122" t="s">
        <v>193</v>
      </c>
      <c r="C374" s="137" t="s">
        <v>535</v>
      </c>
      <c r="D374" s="137" t="s">
        <v>263</v>
      </c>
      <c r="E374" s="137" t="s">
        <v>298</v>
      </c>
      <c r="F374" s="137" t="s">
        <v>559</v>
      </c>
      <c r="G374" s="137" t="s">
        <v>561</v>
      </c>
      <c r="H374" s="256">
        <v>418.8</v>
      </c>
    </row>
    <row r="375" spans="1:8" s="138" customFormat="1" ht="38.25">
      <c r="A375" s="125" t="s">
        <v>636</v>
      </c>
      <c r="B375" s="118" t="s">
        <v>193</v>
      </c>
      <c r="C375" s="148" t="s">
        <v>639</v>
      </c>
      <c r="D375" s="148" t="s">
        <v>299</v>
      </c>
      <c r="E375" s="148" t="s">
        <v>300</v>
      </c>
      <c r="F375" s="148" t="s">
        <v>301</v>
      </c>
      <c r="G375" s="148"/>
      <c r="H375" s="250">
        <v>2189.4</v>
      </c>
    </row>
    <row r="376" spans="1:8" s="145" customFormat="1" ht="25.5">
      <c r="A376" s="174" t="s">
        <v>643</v>
      </c>
      <c r="B376" s="118" t="s">
        <v>193</v>
      </c>
      <c r="C376" s="148" t="s">
        <v>639</v>
      </c>
      <c r="D376" s="148" t="s">
        <v>260</v>
      </c>
      <c r="E376" s="148" t="s">
        <v>300</v>
      </c>
      <c r="F376" s="148" t="s">
        <v>301</v>
      </c>
      <c r="G376" s="148"/>
      <c r="H376" s="250">
        <v>2105.6</v>
      </c>
    </row>
    <row r="377" spans="1:8" s="138" customFormat="1" ht="33" customHeight="1">
      <c r="A377" s="127" t="s">
        <v>644</v>
      </c>
      <c r="B377" s="122" t="s">
        <v>193</v>
      </c>
      <c r="C377" s="137" t="s">
        <v>639</v>
      </c>
      <c r="D377" s="137" t="s">
        <v>260</v>
      </c>
      <c r="E377" s="137" t="s">
        <v>298</v>
      </c>
      <c r="F377" s="137" t="s">
        <v>301</v>
      </c>
      <c r="G377" s="137"/>
      <c r="H377" s="256">
        <v>975.9</v>
      </c>
    </row>
    <row r="378" spans="1:8" s="138" customFormat="1" ht="30" customHeight="1" hidden="1">
      <c r="A378" s="136" t="s">
        <v>901</v>
      </c>
      <c r="B378" s="122" t="s">
        <v>193</v>
      </c>
      <c r="C378" s="137" t="s">
        <v>639</v>
      </c>
      <c r="D378" s="137" t="s">
        <v>260</v>
      </c>
      <c r="E378" s="137" t="s">
        <v>298</v>
      </c>
      <c r="F378" s="137" t="s">
        <v>646</v>
      </c>
      <c r="G378" s="137"/>
      <c r="H378" s="256">
        <v>0</v>
      </c>
    </row>
    <row r="379" spans="1:8" s="138" customFormat="1" ht="30" customHeight="1" hidden="1">
      <c r="A379" s="126" t="s">
        <v>540</v>
      </c>
      <c r="B379" s="122" t="s">
        <v>193</v>
      </c>
      <c r="C379" s="137" t="s">
        <v>639</v>
      </c>
      <c r="D379" s="137" t="s">
        <v>260</v>
      </c>
      <c r="E379" s="137" t="s">
        <v>298</v>
      </c>
      <c r="F379" s="137" t="s">
        <v>646</v>
      </c>
      <c r="G379" s="137" t="s">
        <v>541</v>
      </c>
      <c r="H379" s="256">
        <v>0</v>
      </c>
    </row>
    <row r="380" spans="1:8" s="138" customFormat="1" ht="36" customHeight="1" hidden="1">
      <c r="A380" s="127" t="s">
        <v>647</v>
      </c>
      <c r="B380" s="122" t="s">
        <v>193</v>
      </c>
      <c r="C380" s="137" t="s">
        <v>639</v>
      </c>
      <c r="D380" s="137" t="s">
        <v>260</v>
      </c>
      <c r="E380" s="137" t="s">
        <v>298</v>
      </c>
      <c r="F380" s="137" t="s">
        <v>648</v>
      </c>
      <c r="G380" s="137"/>
      <c r="H380" s="257">
        <v>0</v>
      </c>
    </row>
    <row r="381" spans="1:8" s="138" customFormat="1" ht="33" customHeight="1" hidden="1">
      <c r="A381" s="127" t="s">
        <v>540</v>
      </c>
      <c r="B381" s="122" t="s">
        <v>193</v>
      </c>
      <c r="C381" s="137" t="s">
        <v>639</v>
      </c>
      <c r="D381" s="137" t="s">
        <v>260</v>
      </c>
      <c r="E381" s="137" t="s">
        <v>298</v>
      </c>
      <c r="F381" s="137" t="s">
        <v>648</v>
      </c>
      <c r="G381" s="137" t="s">
        <v>541</v>
      </c>
      <c r="H381" s="256">
        <v>0</v>
      </c>
    </row>
    <row r="382" spans="1:8" s="138" customFormat="1" ht="32.25" customHeight="1" hidden="1">
      <c r="A382" s="127" t="s">
        <v>647</v>
      </c>
      <c r="B382" s="122" t="s">
        <v>193</v>
      </c>
      <c r="C382" s="137" t="s">
        <v>639</v>
      </c>
      <c r="D382" s="137" t="s">
        <v>260</v>
      </c>
      <c r="E382" s="137" t="s">
        <v>298</v>
      </c>
      <c r="F382" s="121" t="s">
        <v>649</v>
      </c>
      <c r="G382" s="137"/>
      <c r="H382" s="256">
        <v>0</v>
      </c>
    </row>
    <row r="383" spans="1:8" s="138" customFormat="1" ht="29.25" customHeight="1" hidden="1">
      <c r="A383" s="127" t="s">
        <v>540</v>
      </c>
      <c r="B383" s="122" t="s">
        <v>193</v>
      </c>
      <c r="C383" s="137" t="s">
        <v>639</v>
      </c>
      <c r="D383" s="137" t="s">
        <v>260</v>
      </c>
      <c r="E383" s="137" t="s">
        <v>298</v>
      </c>
      <c r="F383" s="121" t="s">
        <v>649</v>
      </c>
      <c r="G383" s="137" t="s">
        <v>541</v>
      </c>
      <c r="H383" s="256">
        <v>0</v>
      </c>
    </row>
    <row r="384" spans="1:8" s="138" customFormat="1" ht="45.75" customHeight="1">
      <c r="A384" s="268" t="s">
        <v>1047</v>
      </c>
      <c r="B384" s="122" t="s">
        <v>193</v>
      </c>
      <c r="C384" s="121" t="s">
        <v>639</v>
      </c>
      <c r="D384" s="121" t="s">
        <v>260</v>
      </c>
      <c r="E384" s="121" t="s">
        <v>298</v>
      </c>
      <c r="F384" s="121" t="s">
        <v>1046</v>
      </c>
      <c r="G384" s="121"/>
      <c r="H384" s="256">
        <v>800</v>
      </c>
    </row>
    <row r="385" spans="1:8" s="138" customFormat="1" ht="30" customHeight="1">
      <c r="A385" s="268" t="s">
        <v>540</v>
      </c>
      <c r="B385" s="122" t="s">
        <v>193</v>
      </c>
      <c r="C385" s="121" t="s">
        <v>639</v>
      </c>
      <c r="D385" s="121" t="s">
        <v>260</v>
      </c>
      <c r="E385" s="121" t="s">
        <v>298</v>
      </c>
      <c r="F385" s="121" t="s">
        <v>1046</v>
      </c>
      <c r="G385" s="121" t="s">
        <v>541</v>
      </c>
      <c r="H385" s="256">
        <v>800</v>
      </c>
    </row>
    <row r="386" spans="1:8" s="138" customFormat="1" ht="45" customHeight="1">
      <c r="A386" s="268" t="s">
        <v>1047</v>
      </c>
      <c r="B386" s="122" t="s">
        <v>193</v>
      </c>
      <c r="C386" s="121" t="s">
        <v>639</v>
      </c>
      <c r="D386" s="121" t="s">
        <v>260</v>
      </c>
      <c r="E386" s="121" t="s">
        <v>298</v>
      </c>
      <c r="F386" s="121" t="s">
        <v>1056</v>
      </c>
      <c r="G386" s="121"/>
      <c r="H386" s="256">
        <v>175.9</v>
      </c>
    </row>
    <row r="387" spans="1:8" s="138" customFormat="1" ht="30" customHeight="1">
      <c r="A387" s="268" t="s">
        <v>540</v>
      </c>
      <c r="B387" s="122" t="s">
        <v>193</v>
      </c>
      <c r="C387" s="121" t="s">
        <v>639</v>
      </c>
      <c r="D387" s="121" t="s">
        <v>260</v>
      </c>
      <c r="E387" s="121" t="s">
        <v>298</v>
      </c>
      <c r="F387" s="121" t="s">
        <v>1056</v>
      </c>
      <c r="G387" s="121" t="s">
        <v>541</v>
      </c>
      <c r="H387" s="256">
        <v>175.9</v>
      </c>
    </row>
    <row r="388" spans="1:8" s="138" customFormat="1" ht="51">
      <c r="A388" s="136" t="s">
        <v>650</v>
      </c>
      <c r="B388" s="122" t="s">
        <v>193</v>
      </c>
      <c r="C388" s="137" t="s">
        <v>639</v>
      </c>
      <c r="D388" s="137" t="s">
        <v>260</v>
      </c>
      <c r="E388" s="137" t="s">
        <v>326</v>
      </c>
      <c r="F388" s="137" t="s">
        <v>301</v>
      </c>
      <c r="G388" s="137"/>
      <c r="H388" s="256">
        <v>782.7</v>
      </c>
    </row>
    <row r="389" spans="1:8" s="138" customFormat="1" ht="38.25">
      <c r="A389" s="136" t="s">
        <v>902</v>
      </c>
      <c r="B389" s="122" t="s">
        <v>193</v>
      </c>
      <c r="C389" s="137" t="s">
        <v>639</v>
      </c>
      <c r="D389" s="137" t="s">
        <v>260</v>
      </c>
      <c r="E389" s="137" t="s">
        <v>326</v>
      </c>
      <c r="F389" s="137" t="s">
        <v>652</v>
      </c>
      <c r="G389" s="137"/>
      <c r="H389" s="256">
        <v>782.7</v>
      </c>
    </row>
    <row r="390" spans="1:8" s="138" customFormat="1" ht="25.5">
      <c r="A390" s="126" t="s">
        <v>560</v>
      </c>
      <c r="B390" s="122" t="s">
        <v>193</v>
      </c>
      <c r="C390" s="137" t="s">
        <v>639</v>
      </c>
      <c r="D390" s="137" t="s">
        <v>260</v>
      </c>
      <c r="E390" s="137" t="s">
        <v>326</v>
      </c>
      <c r="F390" s="137" t="s">
        <v>652</v>
      </c>
      <c r="G390" s="137" t="s">
        <v>561</v>
      </c>
      <c r="H390" s="256">
        <v>782.7</v>
      </c>
    </row>
    <row r="391" spans="1:8" s="138" customFormat="1" ht="38.25">
      <c r="A391" s="136" t="s">
        <v>653</v>
      </c>
      <c r="B391" s="122" t="s">
        <v>193</v>
      </c>
      <c r="C391" s="137" t="s">
        <v>639</v>
      </c>
      <c r="D391" s="137" t="s">
        <v>260</v>
      </c>
      <c r="E391" s="137" t="s">
        <v>365</v>
      </c>
      <c r="F391" s="137" t="s">
        <v>301</v>
      </c>
      <c r="G391" s="137"/>
      <c r="H391" s="256">
        <v>172.7</v>
      </c>
    </row>
    <row r="392" spans="1:8" s="138" customFormat="1" ht="25.5">
      <c r="A392" s="136" t="s">
        <v>903</v>
      </c>
      <c r="B392" s="122" t="s">
        <v>193</v>
      </c>
      <c r="C392" s="137" t="s">
        <v>639</v>
      </c>
      <c r="D392" s="137" t="s">
        <v>260</v>
      </c>
      <c r="E392" s="137" t="s">
        <v>365</v>
      </c>
      <c r="F392" s="137" t="s">
        <v>655</v>
      </c>
      <c r="G392" s="137"/>
      <c r="H392" s="256">
        <v>172.7</v>
      </c>
    </row>
    <row r="393" spans="1:8" s="138" customFormat="1" ht="25.5">
      <c r="A393" s="136" t="s">
        <v>311</v>
      </c>
      <c r="B393" s="122" t="s">
        <v>193</v>
      </c>
      <c r="C393" s="137" t="s">
        <v>639</v>
      </c>
      <c r="D393" s="137" t="s">
        <v>260</v>
      </c>
      <c r="E393" s="137" t="s">
        <v>365</v>
      </c>
      <c r="F393" s="137" t="s">
        <v>655</v>
      </c>
      <c r="G393" s="137">
        <v>240</v>
      </c>
      <c r="H393" s="256">
        <v>172.7</v>
      </c>
    </row>
    <row r="394" spans="1:8" s="138" customFormat="1" ht="25.5">
      <c r="A394" s="136" t="s">
        <v>656</v>
      </c>
      <c r="B394" s="122" t="s">
        <v>193</v>
      </c>
      <c r="C394" s="137" t="s">
        <v>639</v>
      </c>
      <c r="D394" s="137" t="s">
        <v>260</v>
      </c>
      <c r="E394" s="137" t="s">
        <v>381</v>
      </c>
      <c r="F394" s="137" t="s">
        <v>301</v>
      </c>
      <c r="G394" s="137"/>
      <c r="H394" s="256">
        <v>174.3</v>
      </c>
    </row>
    <row r="395" spans="1:8" s="138" customFormat="1" ht="25.5" hidden="1">
      <c r="A395" s="136" t="s">
        <v>904</v>
      </c>
      <c r="B395" s="122" t="s">
        <v>193</v>
      </c>
      <c r="C395" s="137" t="s">
        <v>639</v>
      </c>
      <c r="D395" s="137" t="s">
        <v>260</v>
      </c>
      <c r="E395" s="137" t="s">
        <v>381</v>
      </c>
      <c r="F395" s="137" t="s">
        <v>658</v>
      </c>
      <c r="G395" s="137"/>
      <c r="H395" s="256">
        <v>0</v>
      </c>
    </row>
    <row r="396" spans="1:8" s="138" customFormat="1" ht="30.75" customHeight="1" hidden="1">
      <c r="A396" s="136" t="s">
        <v>311</v>
      </c>
      <c r="B396" s="122" t="s">
        <v>193</v>
      </c>
      <c r="C396" s="137" t="s">
        <v>639</v>
      </c>
      <c r="D396" s="137" t="s">
        <v>260</v>
      </c>
      <c r="E396" s="137" t="s">
        <v>381</v>
      </c>
      <c r="F396" s="137" t="s">
        <v>658</v>
      </c>
      <c r="G396" s="137">
        <v>240</v>
      </c>
      <c r="H396" s="256">
        <v>0</v>
      </c>
    </row>
    <row r="397" spans="1:8" s="138" customFormat="1" ht="30.75" customHeight="1">
      <c r="A397" s="215" t="s">
        <v>1049</v>
      </c>
      <c r="B397" s="122" t="s">
        <v>193</v>
      </c>
      <c r="C397" s="121" t="s">
        <v>639</v>
      </c>
      <c r="D397" s="121" t="s">
        <v>260</v>
      </c>
      <c r="E397" s="121" t="s">
        <v>381</v>
      </c>
      <c r="F397" s="121" t="s">
        <v>1048</v>
      </c>
      <c r="G397" s="121"/>
      <c r="H397" s="256">
        <v>121.9</v>
      </c>
    </row>
    <row r="398" spans="1:8" s="138" customFormat="1" ht="30.75" customHeight="1">
      <c r="A398" s="215" t="s">
        <v>311</v>
      </c>
      <c r="B398" s="122" t="s">
        <v>193</v>
      </c>
      <c r="C398" s="121" t="s">
        <v>639</v>
      </c>
      <c r="D398" s="121" t="s">
        <v>260</v>
      </c>
      <c r="E398" s="121" t="s">
        <v>381</v>
      </c>
      <c r="F398" s="121" t="s">
        <v>1048</v>
      </c>
      <c r="G398" s="121" t="s">
        <v>312</v>
      </c>
      <c r="H398" s="256">
        <v>121.9</v>
      </c>
    </row>
    <row r="399" spans="1:8" s="138" customFormat="1" ht="30.75" customHeight="1">
      <c r="A399" s="215" t="s">
        <v>1049</v>
      </c>
      <c r="B399" s="122" t="s">
        <v>193</v>
      </c>
      <c r="C399" s="121" t="s">
        <v>639</v>
      </c>
      <c r="D399" s="121" t="s">
        <v>260</v>
      </c>
      <c r="E399" s="121" t="s">
        <v>381</v>
      </c>
      <c r="F399" s="121" t="s">
        <v>1054</v>
      </c>
      <c r="G399" s="121"/>
      <c r="H399" s="256">
        <v>52.4</v>
      </c>
    </row>
    <row r="400" spans="1:8" s="138" customFormat="1" ht="30.75" customHeight="1">
      <c r="A400" s="215" t="s">
        <v>311</v>
      </c>
      <c r="B400" s="122" t="s">
        <v>193</v>
      </c>
      <c r="C400" s="121" t="s">
        <v>639</v>
      </c>
      <c r="D400" s="121" t="s">
        <v>260</v>
      </c>
      <c r="E400" s="121" t="s">
        <v>381</v>
      </c>
      <c r="F400" s="121" t="s">
        <v>1054</v>
      </c>
      <c r="G400" s="121" t="s">
        <v>312</v>
      </c>
      <c r="H400" s="256">
        <v>52.4</v>
      </c>
    </row>
    <row r="401" spans="1:8" s="138" customFormat="1" ht="39.75" customHeight="1" hidden="1">
      <c r="A401" s="136" t="s">
        <v>659</v>
      </c>
      <c r="B401" s="122" t="s">
        <v>193</v>
      </c>
      <c r="C401" s="137" t="s">
        <v>639</v>
      </c>
      <c r="D401" s="137" t="s">
        <v>260</v>
      </c>
      <c r="E401" s="137" t="s">
        <v>424</v>
      </c>
      <c r="F401" s="137" t="s">
        <v>301</v>
      </c>
      <c r="G401" s="137"/>
      <c r="H401" s="256">
        <v>0</v>
      </c>
    </row>
    <row r="402" spans="1:8" s="138" customFormat="1" ht="40.5" customHeight="1" hidden="1">
      <c r="A402" s="136" t="s">
        <v>660</v>
      </c>
      <c r="B402" s="122" t="s">
        <v>193</v>
      </c>
      <c r="C402" s="137" t="s">
        <v>639</v>
      </c>
      <c r="D402" s="137" t="s">
        <v>260</v>
      </c>
      <c r="E402" s="137" t="s">
        <v>424</v>
      </c>
      <c r="F402" s="137" t="s">
        <v>661</v>
      </c>
      <c r="G402" s="137"/>
      <c r="H402" s="256">
        <v>0</v>
      </c>
    </row>
    <row r="403" spans="1:8" s="138" customFormat="1" ht="36" customHeight="1" hidden="1">
      <c r="A403" s="127" t="s">
        <v>540</v>
      </c>
      <c r="B403" s="122" t="s">
        <v>193</v>
      </c>
      <c r="C403" s="137" t="s">
        <v>639</v>
      </c>
      <c r="D403" s="137" t="s">
        <v>260</v>
      </c>
      <c r="E403" s="137" t="s">
        <v>424</v>
      </c>
      <c r="F403" s="137" t="s">
        <v>661</v>
      </c>
      <c r="G403" s="137" t="s">
        <v>541</v>
      </c>
      <c r="H403" s="256">
        <v>0</v>
      </c>
    </row>
    <row r="404" spans="1:8" s="138" customFormat="1" ht="30" customHeight="1" hidden="1">
      <c r="A404" s="136" t="s">
        <v>660</v>
      </c>
      <c r="B404" s="122" t="s">
        <v>193</v>
      </c>
      <c r="C404" s="137" t="s">
        <v>639</v>
      </c>
      <c r="D404" s="137" t="s">
        <v>260</v>
      </c>
      <c r="E404" s="137" t="s">
        <v>424</v>
      </c>
      <c r="F404" s="121" t="s">
        <v>662</v>
      </c>
      <c r="G404" s="137"/>
      <c r="H404" s="256">
        <v>0</v>
      </c>
    </row>
    <row r="405" spans="1:8" s="138" customFormat="1" ht="33" customHeight="1" hidden="1">
      <c r="A405" s="127" t="s">
        <v>540</v>
      </c>
      <c r="B405" s="122" t="s">
        <v>193</v>
      </c>
      <c r="C405" s="137" t="s">
        <v>639</v>
      </c>
      <c r="D405" s="137" t="s">
        <v>260</v>
      </c>
      <c r="E405" s="137" t="s">
        <v>424</v>
      </c>
      <c r="F405" s="121" t="s">
        <v>662</v>
      </c>
      <c r="G405" s="137" t="s">
        <v>541</v>
      </c>
      <c r="H405" s="256">
        <v>0</v>
      </c>
    </row>
    <row r="406" spans="1:8" s="145" customFormat="1" ht="25.5">
      <c r="A406" s="174" t="s">
        <v>667</v>
      </c>
      <c r="B406" s="118" t="s">
        <v>193</v>
      </c>
      <c r="C406" s="148" t="s">
        <v>639</v>
      </c>
      <c r="D406" s="148" t="s">
        <v>263</v>
      </c>
      <c r="E406" s="148" t="s">
        <v>300</v>
      </c>
      <c r="F406" s="148" t="s">
        <v>301</v>
      </c>
      <c r="G406" s="148"/>
      <c r="H406" s="251">
        <v>83.8</v>
      </c>
    </row>
    <row r="407" spans="1:8" s="138" customFormat="1" ht="25.5">
      <c r="A407" s="127" t="s">
        <v>668</v>
      </c>
      <c r="B407" s="122" t="s">
        <v>193</v>
      </c>
      <c r="C407" s="137" t="s">
        <v>639</v>
      </c>
      <c r="D407" s="137" t="s">
        <v>263</v>
      </c>
      <c r="E407" s="137" t="s">
        <v>326</v>
      </c>
      <c r="F407" s="137" t="s">
        <v>301</v>
      </c>
      <c r="G407" s="137"/>
      <c r="H407" s="257">
        <v>83.8</v>
      </c>
    </row>
    <row r="408" spans="1:8" s="138" customFormat="1" ht="25.5">
      <c r="A408" s="126" t="s">
        <v>905</v>
      </c>
      <c r="B408" s="122" t="s">
        <v>193</v>
      </c>
      <c r="C408" s="137" t="s">
        <v>639</v>
      </c>
      <c r="D408" s="137" t="s">
        <v>263</v>
      </c>
      <c r="E408" s="137" t="s">
        <v>326</v>
      </c>
      <c r="F408" s="137" t="s">
        <v>670</v>
      </c>
      <c r="G408" s="137"/>
      <c r="H408" s="256">
        <v>83.8</v>
      </c>
    </row>
    <row r="409" spans="1:8" s="138" customFormat="1" ht="25.5">
      <c r="A409" s="136" t="s">
        <v>311</v>
      </c>
      <c r="B409" s="122" t="s">
        <v>193</v>
      </c>
      <c r="C409" s="137" t="s">
        <v>639</v>
      </c>
      <c r="D409" s="137" t="s">
        <v>263</v>
      </c>
      <c r="E409" s="137" t="s">
        <v>326</v>
      </c>
      <c r="F409" s="137" t="s">
        <v>670</v>
      </c>
      <c r="G409" s="137">
        <v>240</v>
      </c>
      <c r="H409" s="256">
        <v>83.8</v>
      </c>
    </row>
    <row r="410" spans="1:8" s="138" customFormat="1" ht="14.25" customHeight="1">
      <c r="A410" s="125" t="s">
        <v>820</v>
      </c>
      <c r="B410" s="118" t="s">
        <v>193</v>
      </c>
      <c r="C410" s="298">
        <v>68</v>
      </c>
      <c r="D410" s="148" t="s">
        <v>299</v>
      </c>
      <c r="E410" s="148" t="s">
        <v>300</v>
      </c>
      <c r="F410" s="148" t="s">
        <v>301</v>
      </c>
      <c r="G410" s="148"/>
      <c r="H410" s="250">
        <v>6195.5</v>
      </c>
    </row>
    <row r="411" spans="1:8" s="138" customFormat="1" ht="12.75">
      <c r="A411" s="177" t="s">
        <v>788</v>
      </c>
      <c r="B411" s="118" t="s">
        <v>193</v>
      </c>
      <c r="C411" s="148" t="s">
        <v>821</v>
      </c>
      <c r="D411" s="148" t="s">
        <v>634</v>
      </c>
      <c r="E411" s="148" t="s">
        <v>300</v>
      </c>
      <c r="F411" s="148" t="s">
        <v>301</v>
      </c>
      <c r="G411" s="148"/>
      <c r="H411" s="250">
        <v>6195.5</v>
      </c>
    </row>
    <row r="412" spans="1:8" s="138" customFormat="1" ht="12.75">
      <c r="A412" s="125" t="s">
        <v>788</v>
      </c>
      <c r="B412" s="118" t="s">
        <v>193</v>
      </c>
      <c r="C412" s="148" t="s">
        <v>821</v>
      </c>
      <c r="D412" s="148" t="s">
        <v>634</v>
      </c>
      <c r="E412" s="148" t="s">
        <v>298</v>
      </c>
      <c r="F412" s="148" t="s">
        <v>301</v>
      </c>
      <c r="G412" s="148"/>
      <c r="H412" s="250">
        <v>6195.5</v>
      </c>
    </row>
    <row r="413" spans="1:8" s="138" customFormat="1" ht="25.5">
      <c r="A413" s="136" t="s">
        <v>840</v>
      </c>
      <c r="B413" s="122" t="s">
        <v>193</v>
      </c>
      <c r="C413" s="137" t="s">
        <v>821</v>
      </c>
      <c r="D413" s="137" t="s">
        <v>634</v>
      </c>
      <c r="E413" s="137" t="s">
        <v>298</v>
      </c>
      <c r="F413" s="121" t="s">
        <v>841</v>
      </c>
      <c r="G413" s="137"/>
      <c r="H413" s="256">
        <v>1495.5</v>
      </c>
    </row>
    <row r="414" spans="1:8" s="138" customFormat="1" ht="25.5">
      <c r="A414" s="68" t="s">
        <v>311</v>
      </c>
      <c r="B414" s="122" t="s">
        <v>193</v>
      </c>
      <c r="C414" s="137" t="s">
        <v>821</v>
      </c>
      <c r="D414" s="137" t="s">
        <v>634</v>
      </c>
      <c r="E414" s="137" t="s">
        <v>298</v>
      </c>
      <c r="F414" s="121" t="s">
        <v>841</v>
      </c>
      <c r="G414" s="137" t="s">
        <v>312</v>
      </c>
      <c r="H414" s="256">
        <v>1495.5</v>
      </c>
    </row>
    <row r="415" spans="1:8" s="138" customFormat="1" ht="29.25" customHeight="1" hidden="1">
      <c r="A415" s="68" t="s">
        <v>850</v>
      </c>
      <c r="B415" s="122" t="s">
        <v>193</v>
      </c>
      <c r="C415" s="137" t="s">
        <v>821</v>
      </c>
      <c r="D415" s="137" t="s">
        <v>634</v>
      </c>
      <c r="E415" s="137" t="s">
        <v>298</v>
      </c>
      <c r="F415" s="121" t="s">
        <v>851</v>
      </c>
      <c r="G415" s="137"/>
      <c r="H415" s="256">
        <v>0</v>
      </c>
    </row>
    <row r="416" spans="1:8" s="138" customFormat="1" ht="31.5" customHeight="1" hidden="1">
      <c r="A416" s="68" t="s">
        <v>311</v>
      </c>
      <c r="B416" s="122" t="s">
        <v>193</v>
      </c>
      <c r="C416" s="137" t="s">
        <v>821</v>
      </c>
      <c r="D416" s="137" t="s">
        <v>634</v>
      </c>
      <c r="E416" s="137" t="s">
        <v>298</v>
      </c>
      <c r="F416" s="121" t="s">
        <v>851</v>
      </c>
      <c r="G416" s="137" t="s">
        <v>312</v>
      </c>
      <c r="H416" s="256">
        <v>0</v>
      </c>
    </row>
    <row r="417" spans="1:8" s="138" customFormat="1" ht="31.5" customHeight="1">
      <c r="A417" s="68" t="s">
        <v>1023</v>
      </c>
      <c r="B417" s="122" t="s">
        <v>193</v>
      </c>
      <c r="C417" s="121" t="s">
        <v>821</v>
      </c>
      <c r="D417" s="121" t="s">
        <v>634</v>
      </c>
      <c r="E417" s="121" t="s">
        <v>298</v>
      </c>
      <c r="F417" s="121" t="s">
        <v>1024</v>
      </c>
      <c r="G417" s="121"/>
      <c r="H417" s="256">
        <v>100</v>
      </c>
    </row>
    <row r="418" spans="1:8" s="138" customFormat="1" ht="31.5" customHeight="1">
      <c r="A418" s="68" t="s">
        <v>311</v>
      </c>
      <c r="B418" s="122" t="s">
        <v>193</v>
      </c>
      <c r="C418" s="121" t="s">
        <v>821</v>
      </c>
      <c r="D418" s="121" t="s">
        <v>634</v>
      </c>
      <c r="E418" s="121" t="s">
        <v>298</v>
      </c>
      <c r="F418" s="121" t="s">
        <v>1024</v>
      </c>
      <c r="G418" s="121" t="s">
        <v>312</v>
      </c>
      <c r="H418" s="256">
        <v>100</v>
      </c>
    </row>
    <row r="419" spans="1:8" s="138" customFormat="1" ht="25.5">
      <c r="A419" s="68" t="s">
        <v>856</v>
      </c>
      <c r="B419" s="122" t="s">
        <v>193</v>
      </c>
      <c r="C419" s="137" t="s">
        <v>821</v>
      </c>
      <c r="D419" s="137" t="s">
        <v>634</v>
      </c>
      <c r="E419" s="137" t="s">
        <v>298</v>
      </c>
      <c r="F419" s="121" t="s">
        <v>857</v>
      </c>
      <c r="G419" s="137"/>
      <c r="H419" s="256">
        <v>1750</v>
      </c>
    </row>
    <row r="420" spans="1:8" s="138" customFormat="1" ht="25.5">
      <c r="A420" s="68" t="s">
        <v>311</v>
      </c>
      <c r="B420" s="122" t="s">
        <v>193</v>
      </c>
      <c r="C420" s="137" t="s">
        <v>821</v>
      </c>
      <c r="D420" s="137" t="s">
        <v>634</v>
      </c>
      <c r="E420" s="137" t="s">
        <v>298</v>
      </c>
      <c r="F420" s="121" t="s">
        <v>857</v>
      </c>
      <c r="G420" s="137" t="s">
        <v>312</v>
      </c>
      <c r="H420" s="256">
        <v>1750</v>
      </c>
    </row>
    <row r="421" spans="1:8" s="138" customFormat="1" ht="12.75" customHeight="1">
      <c r="A421" s="133" t="s">
        <v>858</v>
      </c>
      <c r="B421" s="122" t="s">
        <v>193</v>
      </c>
      <c r="C421" s="137" t="s">
        <v>821</v>
      </c>
      <c r="D421" s="137" t="s">
        <v>634</v>
      </c>
      <c r="E421" s="137" t="s">
        <v>298</v>
      </c>
      <c r="F421" s="121" t="s">
        <v>859</v>
      </c>
      <c r="G421" s="137"/>
      <c r="H421" s="266">
        <v>300</v>
      </c>
    </row>
    <row r="422" spans="1:8" s="138" customFormat="1" ht="25.5">
      <c r="A422" s="133" t="s">
        <v>311</v>
      </c>
      <c r="B422" s="122" t="s">
        <v>193</v>
      </c>
      <c r="C422" s="137" t="s">
        <v>821</v>
      </c>
      <c r="D422" s="137" t="s">
        <v>634</v>
      </c>
      <c r="E422" s="137" t="s">
        <v>298</v>
      </c>
      <c r="F422" s="121" t="s">
        <v>859</v>
      </c>
      <c r="G422" s="137" t="s">
        <v>312</v>
      </c>
      <c r="H422" s="256">
        <v>300</v>
      </c>
    </row>
    <row r="423" spans="1:8" s="138" customFormat="1" ht="25.5">
      <c r="A423" s="209" t="s">
        <v>1064</v>
      </c>
      <c r="B423" s="122" t="s">
        <v>193</v>
      </c>
      <c r="C423" s="121" t="s">
        <v>821</v>
      </c>
      <c r="D423" s="121" t="s">
        <v>634</v>
      </c>
      <c r="E423" s="121" t="s">
        <v>298</v>
      </c>
      <c r="F423" s="121" t="s">
        <v>1063</v>
      </c>
      <c r="G423" s="121"/>
      <c r="H423" s="256">
        <v>2080</v>
      </c>
    </row>
    <row r="424" spans="1:8" s="138" customFormat="1" ht="25.5">
      <c r="A424" s="209" t="s">
        <v>311</v>
      </c>
      <c r="B424" s="122" t="s">
        <v>193</v>
      </c>
      <c r="C424" s="121" t="s">
        <v>821</v>
      </c>
      <c r="D424" s="121" t="s">
        <v>634</v>
      </c>
      <c r="E424" s="121" t="s">
        <v>298</v>
      </c>
      <c r="F424" s="121" t="s">
        <v>1063</v>
      </c>
      <c r="G424" s="121" t="s">
        <v>312</v>
      </c>
      <c r="H424" s="256">
        <v>2080</v>
      </c>
    </row>
    <row r="425" spans="1:8" s="138" customFormat="1" ht="19.5" customHeight="1">
      <c r="A425" s="209" t="s">
        <v>1372</v>
      </c>
      <c r="B425" s="122" t="s">
        <v>193</v>
      </c>
      <c r="C425" s="121" t="s">
        <v>821</v>
      </c>
      <c r="D425" s="121" t="s">
        <v>634</v>
      </c>
      <c r="E425" s="121" t="s">
        <v>298</v>
      </c>
      <c r="F425" s="121" t="s">
        <v>1371</v>
      </c>
      <c r="G425" s="121"/>
      <c r="H425" s="256">
        <v>170</v>
      </c>
    </row>
    <row r="426" spans="1:8" s="138" customFormat="1" ht="30.75" customHeight="1">
      <c r="A426" s="209" t="s">
        <v>311</v>
      </c>
      <c r="B426" s="122" t="s">
        <v>193</v>
      </c>
      <c r="C426" s="121" t="s">
        <v>821</v>
      </c>
      <c r="D426" s="121" t="s">
        <v>634</v>
      </c>
      <c r="E426" s="121" t="s">
        <v>298</v>
      </c>
      <c r="F426" s="121" t="s">
        <v>1371</v>
      </c>
      <c r="G426" s="121" t="s">
        <v>312</v>
      </c>
      <c r="H426" s="256">
        <v>170</v>
      </c>
    </row>
    <row r="427" spans="1:8" s="138" customFormat="1" ht="27" customHeight="1">
      <c r="A427" s="209" t="s">
        <v>1354</v>
      </c>
      <c r="B427" s="122" t="s">
        <v>193</v>
      </c>
      <c r="C427" s="121" t="s">
        <v>821</v>
      </c>
      <c r="D427" s="121" t="s">
        <v>634</v>
      </c>
      <c r="E427" s="121" t="s">
        <v>298</v>
      </c>
      <c r="F427" s="121" t="s">
        <v>1353</v>
      </c>
      <c r="G427" s="121"/>
      <c r="H427" s="256">
        <v>300</v>
      </c>
    </row>
    <row r="428" spans="1:8" s="138" customFormat="1" ht="15" customHeight="1">
      <c r="A428" s="213" t="s">
        <v>317</v>
      </c>
      <c r="B428" s="122" t="s">
        <v>193</v>
      </c>
      <c r="C428" s="121" t="s">
        <v>821</v>
      </c>
      <c r="D428" s="121" t="s">
        <v>634</v>
      </c>
      <c r="E428" s="121" t="s">
        <v>298</v>
      </c>
      <c r="F428" s="121" t="s">
        <v>1353</v>
      </c>
      <c r="G428" s="121" t="s">
        <v>306</v>
      </c>
      <c r="H428" s="256">
        <v>300</v>
      </c>
    </row>
    <row r="429" spans="1:8" s="145" customFormat="1" ht="12.75">
      <c r="A429" s="184" t="s">
        <v>194</v>
      </c>
      <c r="B429" s="118" t="s">
        <v>195</v>
      </c>
      <c r="C429" s="148"/>
      <c r="D429" s="148"/>
      <c r="E429" s="148"/>
      <c r="F429" s="148"/>
      <c r="G429" s="148"/>
      <c r="H429" s="250">
        <v>77025.3</v>
      </c>
    </row>
    <row r="430" spans="1:8" s="138" customFormat="1" ht="33" customHeight="1">
      <c r="A430" s="184" t="s">
        <v>196</v>
      </c>
      <c r="B430" s="118" t="s">
        <v>197</v>
      </c>
      <c r="C430" s="148"/>
      <c r="D430" s="148"/>
      <c r="E430" s="148"/>
      <c r="F430" s="148"/>
      <c r="G430" s="148"/>
      <c r="H430" s="250">
        <v>7038.4</v>
      </c>
    </row>
    <row r="431" spans="1:8" s="180" customFormat="1" ht="39.75" customHeight="1" hidden="1">
      <c r="A431" s="125" t="s">
        <v>325</v>
      </c>
      <c r="B431" s="118" t="s">
        <v>197</v>
      </c>
      <c r="C431" s="148" t="s">
        <v>326</v>
      </c>
      <c r="D431" s="148" t="s">
        <v>299</v>
      </c>
      <c r="E431" s="148" t="s">
        <v>300</v>
      </c>
      <c r="F431" s="148" t="s">
        <v>301</v>
      </c>
      <c r="G431" s="148"/>
      <c r="H431" s="250">
        <v>0</v>
      </c>
    </row>
    <row r="432" spans="1:8" s="180" customFormat="1" ht="36" customHeight="1" hidden="1">
      <c r="A432" s="174" t="s">
        <v>906</v>
      </c>
      <c r="B432" s="118" t="s">
        <v>197</v>
      </c>
      <c r="C432" s="148" t="s">
        <v>326</v>
      </c>
      <c r="D432" s="148" t="s">
        <v>262</v>
      </c>
      <c r="E432" s="148" t="s">
        <v>300</v>
      </c>
      <c r="F432" s="148" t="s">
        <v>301</v>
      </c>
      <c r="G432" s="148"/>
      <c r="H432" s="250">
        <v>0</v>
      </c>
    </row>
    <row r="433" spans="1:8" ht="33.75" customHeight="1" hidden="1">
      <c r="A433" s="127" t="s">
        <v>334</v>
      </c>
      <c r="B433" s="122" t="s">
        <v>197</v>
      </c>
      <c r="C433" s="137" t="s">
        <v>326</v>
      </c>
      <c r="D433" s="137" t="s">
        <v>262</v>
      </c>
      <c r="E433" s="137" t="s">
        <v>298</v>
      </c>
      <c r="F433" s="137" t="s">
        <v>301</v>
      </c>
      <c r="G433" s="137"/>
      <c r="H433" s="256">
        <v>0</v>
      </c>
    </row>
    <row r="434" spans="1:8" ht="24.75" customHeight="1" hidden="1">
      <c r="A434" s="126" t="s">
        <v>335</v>
      </c>
      <c r="B434" s="122" t="s">
        <v>197</v>
      </c>
      <c r="C434" s="137" t="s">
        <v>326</v>
      </c>
      <c r="D434" s="137" t="s">
        <v>262</v>
      </c>
      <c r="E434" s="137" t="s">
        <v>298</v>
      </c>
      <c r="F434" s="137" t="s">
        <v>336</v>
      </c>
      <c r="G434" s="137"/>
      <c r="H434" s="256">
        <v>0</v>
      </c>
    </row>
    <row r="435" spans="1:8" ht="26.25" customHeight="1" hidden="1">
      <c r="A435" s="128" t="s">
        <v>317</v>
      </c>
      <c r="B435" s="122" t="s">
        <v>197</v>
      </c>
      <c r="C435" s="137" t="s">
        <v>326</v>
      </c>
      <c r="D435" s="137" t="s">
        <v>262</v>
      </c>
      <c r="E435" s="137" t="s">
        <v>298</v>
      </c>
      <c r="F435" s="137" t="s">
        <v>336</v>
      </c>
      <c r="G435" s="137" t="s">
        <v>306</v>
      </c>
      <c r="H435" s="256">
        <v>0</v>
      </c>
    </row>
    <row r="436" spans="1:8" ht="30" customHeight="1" hidden="1">
      <c r="A436" s="126" t="s">
        <v>335</v>
      </c>
      <c r="B436" s="122" t="s">
        <v>197</v>
      </c>
      <c r="C436" s="137" t="s">
        <v>326</v>
      </c>
      <c r="D436" s="137" t="s">
        <v>262</v>
      </c>
      <c r="E436" s="137" t="s">
        <v>298</v>
      </c>
      <c r="F436" s="137" t="s">
        <v>337</v>
      </c>
      <c r="G436" s="137"/>
      <c r="H436" s="256">
        <v>0</v>
      </c>
    </row>
    <row r="437" spans="1:8" ht="36" customHeight="1" hidden="1">
      <c r="A437" s="128" t="s">
        <v>317</v>
      </c>
      <c r="B437" s="122" t="s">
        <v>197</v>
      </c>
      <c r="C437" s="137" t="s">
        <v>326</v>
      </c>
      <c r="D437" s="137" t="s">
        <v>262</v>
      </c>
      <c r="E437" s="137" t="s">
        <v>298</v>
      </c>
      <c r="F437" s="137" t="s">
        <v>337</v>
      </c>
      <c r="G437" s="137" t="s">
        <v>306</v>
      </c>
      <c r="H437" s="256">
        <v>0</v>
      </c>
    </row>
    <row r="438" spans="1:8" s="180" customFormat="1" ht="30" customHeight="1" hidden="1">
      <c r="A438" s="125" t="s">
        <v>562</v>
      </c>
      <c r="B438" s="118" t="s">
        <v>197</v>
      </c>
      <c r="C438" s="148" t="s">
        <v>563</v>
      </c>
      <c r="D438" s="148" t="s">
        <v>299</v>
      </c>
      <c r="E438" s="148" t="s">
        <v>300</v>
      </c>
      <c r="F438" s="148" t="s">
        <v>301</v>
      </c>
      <c r="G438" s="148"/>
      <c r="H438" s="250">
        <v>0</v>
      </c>
    </row>
    <row r="439" spans="1:8" s="180" customFormat="1" ht="27.75" customHeight="1" hidden="1">
      <c r="A439" s="126" t="s">
        <v>628</v>
      </c>
      <c r="B439" s="118" t="s">
        <v>197</v>
      </c>
      <c r="C439" s="148" t="s">
        <v>563</v>
      </c>
      <c r="D439" s="148" t="s">
        <v>483</v>
      </c>
      <c r="E439" s="148" t="s">
        <v>300</v>
      </c>
      <c r="F439" s="148" t="s">
        <v>301</v>
      </c>
      <c r="G439" s="148"/>
      <c r="H439" s="250">
        <v>0</v>
      </c>
    </row>
    <row r="440" spans="1:8" ht="29.25" customHeight="1" hidden="1">
      <c r="A440" s="139" t="s">
        <v>629</v>
      </c>
      <c r="B440" s="122" t="s">
        <v>197</v>
      </c>
      <c r="C440" s="137" t="s">
        <v>563</v>
      </c>
      <c r="D440" s="137" t="s">
        <v>483</v>
      </c>
      <c r="E440" s="137" t="s">
        <v>326</v>
      </c>
      <c r="F440" s="137" t="s">
        <v>301</v>
      </c>
      <c r="G440" s="137"/>
      <c r="H440" s="256">
        <v>0</v>
      </c>
    </row>
    <row r="441" spans="1:8" ht="26.25" customHeight="1" hidden="1">
      <c r="A441" s="150" t="s">
        <v>632</v>
      </c>
      <c r="B441" s="122" t="s">
        <v>197</v>
      </c>
      <c r="C441" s="137" t="s">
        <v>563</v>
      </c>
      <c r="D441" s="137" t="s">
        <v>483</v>
      </c>
      <c r="E441" s="137" t="s">
        <v>326</v>
      </c>
      <c r="F441" s="137" t="s">
        <v>633</v>
      </c>
      <c r="G441" s="137"/>
      <c r="H441" s="256">
        <v>0</v>
      </c>
    </row>
    <row r="442" spans="1:8" ht="40.5" customHeight="1" hidden="1">
      <c r="A442" s="68" t="s">
        <v>311</v>
      </c>
      <c r="B442" s="122" t="s">
        <v>197</v>
      </c>
      <c r="C442" s="137" t="s">
        <v>563</v>
      </c>
      <c r="D442" s="137" t="s">
        <v>483</v>
      </c>
      <c r="E442" s="137" t="s">
        <v>326</v>
      </c>
      <c r="F442" s="137" t="s">
        <v>633</v>
      </c>
      <c r="G442" s="137" t="s">
        <v>312</v>
      </c>
      <c r="H442" s="256">
        <v>0</v>
      </c>
    </row>
    <row r="443" spans="1:8" ht="18.75" customHeight="1">
      <c r="A443" s="125" t="s">
        <v>820</v>
      </c>
      <c r="B443" s="118" t="s">
        <v>197</v>
      </c>
      <c r="C443" s="119" t="s">
        <v>821</v>
      </c>
      <c r="D443" s="119" t="s">
        <v>299</v>
      </c>
      <c r="E443" s="119" t="s">
        <v>300</v>
      </c>
      <c r="F443" s="119" t="s">
        <v>301</v>
      </c>
      <c r="G443" s="119"/>
      <c r="H443" s="250">
        <v>7038.4</v>
      </c>
    </row>
    <row r="444" spans="1:8" ht="18.75" customHeight="1">
      <c r="A444" s="177" t="s">
        <v>788</v>
      </c>
      <c r="B444" s="118" t="s">
        <v>197</v>
      </c>
      <c r="C444" s="119" t="s">
        <v>821</v>
      </c>
      <c r="D444" s="119" t="s">
        <v>634</v>
      </c>
      <c r="E444" s="119" t="s">
        <v>300</v>
      </c>
      <c r="F444" s="119" t="s">
        <v>301</v>
      </c>
      <c r="G444" s="119"/>
      <c r="H444" s="250">
        <v>7038.4</v>
      </c>
    </row>
    <row r="445" spans="1:8" ht="19.5" customHeight="1">
      <c r="A445" s="127" t="s">
        <v>788</v>
      </c>
      <c r="B445" s="122" t="s">
        <v>197</v>
      </c>
      <c r="C445" s="121" t="s">
        <v>821</v>
      </c>
      <c r="D445" s="121" t="s">
        <v>634</v>
      </c>
      <c r="E445" s="121" t="s">
        <v>298</v>
      </c>
      <c r="F445" s="121" t="s">
        <v>301</v>
      </c>
      <c r="G445" s="121"/>
      <c r="H445" s="256">
        <v>7038.4</v>
      </c>
    </row>
    <row r="446" spans="1:8" ht="59.25" customHeight="1">
      <c r="A446" s="126" t="s">
        <v>335</v>
      </c>
      <c r="B446" s="122" t="s">
        <v>197</v>
      </c>
      <c r="C446" s="121" t="s">
        <v>821</v>
      </c>
      <c r="D446" s="121" t="s">
        <v>634</v>
      </c>
      <c r="E446" s="121" t="s">
        <v>298</v>
      </c>
      <c r="F446" s="121" t="s">
        <v>337</v>
      </c>
      <c r="G446" s="121"/>
      <c r="H446" s="256">
        <v>6510.9</v>
      </c>
    </row>
    <row r="447" spans="1:8" ht="20.25" customHeight="1">
      <c r="A447" s="128" t="s">
        <v>317</v>
      </c>
      <c r="B447" s="122" t="s">
        <v>197</v>
      </c>
      <c r="C447" s="121" t="s">
        <v>821</v>
      </c>
      <c r="D447" s="121" t="s">
        <v>634</v>
      </c>
      <c r="E447" s="121" t="s">
        <v>298</v>
      </c>
      <c r="F447" s="121" t="s">
        <v>337</v>
      </c>
      <c r="G447" s="121" t="s">
        <v>306</v>
      </c>
      <c r="H447" s="256">
        <v>6510.9</v>
      </c>
    </row>
    <row r="448" spans="1:8" ht="45.75" customHeight="1">
      <c r="A448" s="295" t="s">
        <v>1052</v>
      </c>
      <c r="B448" s="122" t="s">
        <v>197</v>
      </c>
      <c r="C448" s="121" t="s">
        <v>821</v>
      </c>
      <c r="D448" s="121" t="s">
        <v>634</v>
      </c>
      <c r="E448" s="121" t="s">
        <v>298</v>
      </c>
      <c r="F448" s="121" t="s">
        <v>1050</v>
      </c>
      <c r="G448" s="121"/>
      <c r="H448" s="256">
        <v>517.3</v>
      </c>
    </row>
    <row r="449" spans="1:8" ht="34.5" customHeight="1">
      <c r="A449" s="209" t="s">
        <v>311</v>
      </c>
      <c r="B449" s="122" t="s">
        <v>197</v>
      </c>
      <c r="C449" s="121" t="s">
        <v>821</v>
      </c>
      <c r="D449" s="121" t="s">
        <v>634</v>
      </c>
      <c r="E449" s="121" t="s">
        <v>298</v>
      </c>
      <c r="F449" s="121" t="s">
        <v>1050</v>
      </c>
      <c r="G449" s="121" t="s">
        <v>312</v>
      </c>
      <c r="H449" s="256">
        <v>517.3</v>
      </c>
    </row>
    <row r="450" spans="1:8" ht="20.25" customHeight="1">
      <c r="A450" s="295" t="s">
        <v>1053</v>
      </c>
      <c r="B450" s="122" t="s">
        <v>197</v>
      </c>
      <c r="C450" s="121" t="s">
        <v>821</v>
      </c>
      <c r="D450" s="121" t="s">
        <v>634</v>
      </c>
      <c r="E450" s="121" t="s">
        <v>298</v>
      </c>
      <c r="F450" s="121" t="s">
        <v>1051</v>
      </c>
      <c r="G450" s="121"/>
      <c r="H450" s="256">
        <v>10.2</v>
      </c>
    </row>
    <row r="451" spans="1:8" ht="28.5" customHeight="1">
      <c r="A451" s="209" t="s">
        <v>311</v>
      </c>
      <c r="B451" s="122" t="s">
        <v>197</v>
      </c>
      <c r="C451" s="121" t="s">
        <v>821</v>
      </c>
      <c r="D451" s="121" t="s">
        <v>634</v>
      </c>
      <c r="E451" s="121" t="s">
        <v>298</v>
      </c>
      <c r="F451" s="121" t="s">
        <v>1051</v>
      </c>
      <c r="G451" s="121" t="s">
        <v>312</v>
      </c>
      <c r="H451" s="256">
        <v>10.2</v>
      </c>
    </row>
    <row r="452" spans="1:8" ht="70.5" customHeight="1" hidden="1">
      <c r="A452" s="128" t="s">
        <v>866</v>
      </c>
      <c r="B452" s="122" t="s">
        <v>197</v>
      </c>
      <c r="C452" s="121" t="s">
        <v>821</v>
      </c>
      <c r="D452" s="121" t="s">
        <v>634</v>
      </c>
      <c r="E452" s="121" t="s">
        <v>298</v>
      </c>
      <c r="F452" s="121" t="s">
        <v>867</v>
      </c>
      <c r="G452" s="121"/>
      <c r="H452" s="256">
        <v>0</v>
      </c>
    </row>
    <row r="453" spans="1:8" ht="33" customHeight="1" hidden="1">
      <c r="A453" s="127" t="s">
        <v>305</v>
      </c>
      <c r="B453" s="122" t="s">
        <v>197</v>
      </c>
      <c r="C453" s="121" t="s">
        <v>821</v>
      </c>
      <c r="D453" s="121" t="s">
        <v>634</v>
      </c>
      <c r="E453" s="121" t="s">
        <v>298</v>
      </c>
      <c r="F453" s="121" t="s">
        <v>867</v>
      </c>
      <c r="G453" s="121" t="s">
        <v>306</v>
      </c>
      <c r="H453" s="256">
        <v>0</v>
      </c>
    </row>
    <row r="454" spans="1:8" ht="12.75">
      <c r="A454" s="184" t="s">
        <v>198</v>
      </c>
      <c r="B454" s="118" t="s">
        <v>199</v>
      </c>
      <c r="C454" s="148"/>
      <c r="D454" s="148"/>
      <c r="E454" s="148"/>
      <c r="F454" s="148"/>
      <c r="G454" s="148"/>
      <c r="H454" s="250">
        <v>53997.6</v>
      </c>
    </row>
    <row r="455" spans="1:8" s="180" customFormat="1" ht="51">
      <c r="A455" s="125" t="s">
        <v>297</v>
      </c>
      <c r="B455" s="118" t="s">
        <v>199</v>
      </c>
      <c r="C455" s="148" t="s">
        <v>298</v>
      </c>
      <c r="D455" s="148" t="s">
        <v>299</v>
      </c>
      <c r="E455" s="148" t="s">
        <v>300</v>
      </c>
      <c r="F455" s="148" t="s">
        <v>301</v>
      </c>
      <c r="G455" s="148"/>
      <c r="H455" s="250">
        <v>9465.4</v>
      </c>
    </row>
    <row r="456" spans="1:8" s="180" customFormat="1" ht="25.5">
      <c r="A456" s="174" t="s">
        <v>302</v>
      </c>
      <c r="B456" s="118" t="s">
        <v>199</v>
      </c>
      <c r="C456" s="148" t="s">
        <v>298</v>
      </c>
      <c r="D456" s="148" t="s">
        <v>258</v>
      </c>
      <c r="E456" s="148" t="s">
        <v>300</v>
      </c>
      <c r="F456" s="148" t="s">
        <v>301</v>
      </c>
      <c r="G456" s="148"/>
      <c r="H456" s="250">
        <v>8576.1</v>
      </c>
    </row>
    <row r="457" spans="1:8" s="170" customFormat="1" ht="51">
      <c r="A457" s="127" t="s">
        <v>303</v>
      </c>
      <c r="B457" s="122" t="s">
        <v>199</v>
      </c>
      <c r="C457" s="137" t="s">
        <v>298</v>
      </c>
      <c r="D457" s="137" t="s">
        <v>258</v>
      </c>
      <c r="E457" s="137" t="s">
        <v>298</v>
      </c>
      <c r="F457" s="137" t="s">
        <v>301</v>
      </c>
      <c r="G457" s="137"/>
      <c r="H457" s="256">
        <v>8576.1</v>
      </c>
    </row>
    <row r="458" spans="1:8" ht="38.25">
      <c r="A458" s="216" t="s">
        <v>907</v>
      </c>
      <c r="B458" s="122" t="s">
        <v>199</v>
      </c>
      <c r="C458" s="137" t="s">
        <v>298</v>
      </c>
      <c r="D458" s="137" t="s">
        <v>258</v>
      </c>
      <c r="E458" s="137" t="s">
        <v>298</v>
      </c>
      <c r="F458" s="137" t="s">
        <v>304</v>
      </c>
      <c r="G458" s="137"/>
      <c r="H458" s="256">
        <v>3620</v>
      </c>
    </row>
    <row r="459" spans="1:8" s="170" customFormat="1" ht="12.75">
      <c r="A459" s="136" t="s">
        <v>305</v>
      </c>
      <c r="B459" s="122" t="s">
        <v>199</v>
      </c>
      <c r="C459" s="137" t="s">
        <v>298</v>
      </c>
      <c r="D459" s="137" t="s">
        <v>258</v>
      </c>
      <c r="E459" s="137" t="s">
        <v>298</v>
      </c>
      <c r="F459" s="137" t="s">
        <v>304</v>
      </c>
      <c r="G459" s="137" t="s">
        <v>306</v>
      </c>
      <c r="H459" s="256">
        <v>3620</v>
      </c>
    </row>
    <row r="460" spans="1:8" s="170" customFormat="1" ht="38.25">
      <c r="A460" s="220" t="s">
        <v>307</v>
      </c>
      <c r="B460" s="122" t="s">
        <v>199</v>
      </c>
      <c r="C460" s="121" t="s">
        <v>298</v>
      </c>
      <c r="D460" s="121" t="s">
        <v>258</v>
      </c>
      <c r="E460" s="121" t="s">
        <v>298</v>
      </c>
      <c r="F460" s="121" t="s">
        <v>308</v>
      </c>
      <c r="G460" s="121"/>
      <c r="H460" s="256">
        <v>300</v>
      </c>
    </row>
    <row r="461" spans="1:8" s="170" customFormat="1" ht="21.75" customHeight="1">
      <c r="A461" s="215" t="s">
        <v>305</v>
      </c>
      <c r="B461" s="122" t="s">
        <v>199</v>
      </c>
      <c r="C461" s="121" t="s">
        <v>298</v>
      </c>
      <c r="D461" s="121" t="s">
        <v>258</v>
      </c>
      <c r="E461" s="121" t="s">
        <v>298</v>
      </c>
      <c r="F461" s="121" t="s">
        <v>308</v>
      </c>
      <c r="G461" s="121" t="s">
        <v>306</v>
      </c>
      <c r="H461" s="256">
        <v>300</v>
      </c>
    </row>
    <row r="462" spans="1:8" s="170" customFormat="1" ht="45" customHeight="1">
      <c r="A462" s="268" t="s">
        <v>1066</v>
      </c>
      <c r="B462" s="122" t="s">
        <v>199</v>
      </c>
      <c r="C462" s="121" t="s">
        <v>298</v>
      </c>
      <c r="D462" s="121" t="s">
        <v>258</v>
      </c>
      <c r="E462" s="121" t="s">
        <v>298</v>
      </c>
      <c r="F462" s="121" t="s">
        <v>1364</v>
      </c>
      <c r="G462" s="121"/>
      <c r="H462" s="256">
        <v>3868</v>
      </c>
    </row>
    <row r="463" spans="1:8" s="170" customFormat="1" ht="30.75" customHeight="1">
      <c r="A463" s="209" t="s">
        <v>311</v>
      </c>
      <c r="B463" s="122" t="s">
        <v>199</v>
      </c>
      <c r="C463" s="121" t="s">
        <v>298</v>
      </c>
      <c r="D463" s="121" t="s">
        <v>258</v>
      </c>
      <c r="E463" s="121" t="s">
        <v>298</v>
      </c>
      <c r="F463" s="121" t="s">
        <v>1364</v>
      </c>
      <c r="G463" s="121" t="s">
        <v>312</v>
      </c>
      <c r="H463" s="256">
        <v>3868</v>
      </c>
    </row>
    <row r="464" spans="1:8" s="170" customFormat="1" ht="43.5" customHeight="1">
      <c r="A464" s="268" t="s">
        <v>1066</v>
      </c>
      <c r="B464" s="122" t="s">
        <v>199</v>
      </c>
      <c r="C464" s="121" t="s">
        <v>298</v>
      </c>
      <c r="D464" s="121" t="s">
        <v>258</v>
      </c>
      <c r="E464" s="121" t="s">
        <v>298</v>
      </c>
      <c r="F464" s="121" t="s">
        <v>1065</v>
      </c>
      <c r="G464" s="121"/>
      <c r="H464" s="256">
        <v>788.1</v>
      </c>
    </row>
    <row r="465" spans="1:8" s="170" customFormat="1" ht="33" customHeight="1">
      <c r="A465" s="209" t="s">
        <v>311</v>
      </c>
      <c r="B465" s="122" t="s">
        <v>199</v>
      </c>
      <c r="C465" s="121" t="s">
        <v>298</v>
      </c>
      <c r="D465" s="121" t="s">
        <v>258</v>
      </c>
      <c r="E465" s="121" t="s">
        <v>298</v>
      </c>
      <c r="F465" s="121" t="s">
        <v>1065</v>
      </c>
      <c r="G465" s="121" t="s">
        <v>312</v>
      </c>
      <c r="H465" s="256">
        <v>429.8</v>
      </c>
    </row>
    <row r="466" spans="1:8" s="170" customFormat="1" ht="21" customHeight="1">
      <c r="A466" s="215" t="s">
        <v>305</v>
      </c>
      <c r="B466" s="122" t="s">
        <v>199</v>
      </c>
      <c r="C466" s="121" t="s">
        <v>298</v>
      </c>
      <c r="D466" s="121" t="s">
        <v>258</v>
      </c>
      <c r="E466" s="121" t="s">
        <v>298</v>
      </c>
      <c r="F466" s="121" t="s">
        <v>1065</v>
      </c>
      <c r="G466" s="121" t="s">
        <v>306</v>
      </c>
      <c r="H466" s="256">
        <v>358.3</v>
      </c>
    </row>
    <row r="467" spans="1:8" s="170" customFormat="1" ht="36.75" customHeight="1" hidden="1">
      <c r="A467" s="68" t="s">
        <v>309</v>
      </c>
      <c r="B467" s="122" t="s">
        <v>199</v>
      </c>
      <c r="C467" s="137" t="s">
        <v>298</v>
      </c>
      <c r="D467" s="137" t="s">
        <v>258</v>
      </c>
      <c r="E467" s="137" t="s">
        <v>298</v>
      </c>
      <c r="F467" s="121" t="s">
        <v>310</v>
      </c>
      <c r="G467" s="137"/>
      <c r="H467" s="256">
        <v>0</v>
      </c>
    </row>
    <row r="468" spans="1:8" s="170" customFormat="1" ht="27" customHeight="1" hidden="1">
      <c r="A468" s="68" t="s">
        <v>311</v>
      </c>
      <c r="B468" s="122" t="s">
        <v>199</v>
      </c>
      <c r="C468" s="137" t="s">
        <v>298</v>
      </c>
      <c r="D468" s="137" t="s">
        <v>258</v>
      </c>
      <c r="E468" s="137" t="s">
        <v>298</v>
      </c>
      <c r="F468" s="121" t="s">
        <v>310</v>
      </c>
      <c r="G468" s="137" t="s">
        <v>312</v>
      </c>
      <c r="H468" s="256">
        <v>0</v>
      </c>
    </row>
    <row r="469" spans="1:8" s="182" customFormat="1" ht="24.75" customHeight="1" hidden="1">
      <c r="A469" s="269" t="s">
        <v>313</v>
      </c>
      <c r="B469" s="118" t="s">
        <v>199</v>
      </c>
      <c r="C469" s="148" t="s">
        <v>298</v>
      </c>
      <c r="D469" s="148" t="s">
        <v>260</v>
      </c>
      <c r="E469" s="148" t="s">
        <v>300</v>
      </c>
      <c r="F469" s="148" t="s">
        <v>301</v>
      </c>
      <c r="G469" s="148"/>
      <c r="H469" s="250">
        <v>0</v>
      </c>
    </row>
    <row r="470" spans="1:8" ht="26.25" customHeight="1" hidden="1">
      <c r="A470" s="120" t="s">
        <v>314</v>
      </c>
      <c r="B470" s="122" t="s">
        <v>199</v>
      </c>
      <c r="C470" s="137" t="s">
        <v>298</v>
      </c>
      <c r="D470" s="137" t="s">
        <v>260</v>
      </c>
      <c r="E470" s="121" t="s">
        <v>298</v>
      </c>
      <c r="F470" s="137" t="s">
        <v>301</v>
      </c>
      <c r="G470" s="137"/>
      <c r="H470" s="256">
        <v>0</v>
      </c>
    </row>
    <row r="471" spans="1:8" s="182" customFormat="1" ht="27" customHeight="1" hidden="1">
      <c r="A471" s="128" t="s">
        <v>315</v>
      </c>
      <c r="B471" s="122" t="s">
        <v>199</v>
      </c>
      <c r="C471" s="137" t="s">
        <v>298</v>
      </c>
      <c r="D471" s="137" t="s">
        <v>260</v>
      </c>
      <c r="E471" s="121" t="s">
        <v>298</v>
      </c>
      <c r="F471" s="137" t="s">
        <v>316</v>
      </c>
      <c r="G471" s="137"/>
      <c r="H471" s="256">
        <v>0</v>
      </c>
    </row>
    <row r="472" spans="1:8" ht="25.5" customHeight="1" hidden="1">
      <c r="A472" s="128" t="s">
        <v>317</v>
      </c>
      <c r="B472" s="122" t="s">
        <v>199</v>
      </c>
      <c r="C472" s="137" t="s">
        <v>298</v>
      </c>
      <c r="D472" s="137" t="s">
        <v>260</v>
      </c>
      <c r="E472" s="121" t="s">
        <v>298</v>
      </c>
      <c r="F472" s="137" t="s">
        <v>316</v>
      </c>
      <c r="G472" s="137" t="s">
        <v>306</v>
      </c>
      <c r="H472" s="256">
        <v>0</v>
      </c>
    </row>
    <row r="473" spans="1:8" ht="21" customHeight="1" hidden="1">
      <c r="A473" s="120" t="s">
        <v>282</v>
      </c>
      <c r="B473" s="122" t="s">
        <v>199</v>
      </c>
      <c r="C473" s="121" t="s">
        <v>298</v>
      </c>
      <c r="D473" s="121" t="s">
        <v>260</v>
      </c>
      <c r="E473" s="121" t="s">
        <v>298</v>
      </c>
      <c r="F473" s="121" t="s">
        <v>320</v>
      </c>
      <c r="G473" s="121"/>
      <c r="H473" s="256">
        <v>0</v>
      </c>
    </row>
    <row r="474" spans="1:8" ht="27.75" customHeight="1" hidden="1">
      <c r="A474" s="120" t="s">
        <v>317</v>
      </c>
      <c r="B474" s="122" t="s">
        <v>199</v>
      </c>
      <c r="C474" s="121" t="s">
        <v>298</v>
      </c>
      <c r="D474" s="121" t="s">
        <v>260</v>
      </c>
      <c r="E474" s="121" t="s">
        <v>298</v>
      </c>
      <c r="F474" s="121" t="s">
        <v>320</v>
      </c>
      <c r="G474" s="121" t="s">
        <v>306</v>
      </c>
      <c r="H474" s="256">
        <v>0</v>
      </c>
    </row>
    <row r="475" spans="1:8" ht="24" customHeight="1" hidden="1">
      <c r="A475" s="120" t="s">
        <v>318</v>
      </c>
      <c r="B475" s="122" t="s">
        <v>199</v>
      </c>
      <c r="C475" s="121" t="s">
        <v>298</v>
      </c>
      <c r="D475" s="121" t="s">
        <v>260</v>
      </c>
      <c r="E475" s="121" t="s">
        <v>298</v>
      </c>
      <c r="F475" s="121" t="s">
        <v>319</v>
      </c>
      <c r="G475" s="121"/>
      <c r="H475" s="256">
        <v>0</v>
      </c>
    </row>
    <row r="476" spans="1:8" ht="24" customHeight="1" hidden="1">
      <c r="A476" s="120" t="s">
        <v>317</v>
      </c>
      <c r="B476" s="122" t="s">
        <v>199</v>
      </c>
      <c r="C476" s="121" t="s">
        <v>298</v>
      </c>
      <c r="D476" s="121" t="s">
        <v>260</v>
      </c>
      <c r="E476" s="121" t="s">
        <v>298</v>
      </c>
      <c r="F476" s="121" t="s">
        <v>319</v>
      </c>
      <c r="G476" s="121" t="s">
        <v>306</v>
      </c>
      <c r="H476" s="256">
        <v>0</v>
      </c>
    </row>
    <row r="477" spans="1:8" ht="12.75">
      <c r="A477" s="188" t="s">
        <v>321</v>
      </c>
      <c r="B477" s="118" t="s">
        <v>199</v>
      </c>
      <c r="C477" s="119" t="s">
        <v>298</v>
      </c>
      <c r="D477" s="119" t="s">
        <v>262</v>
      </c>
      <c r="E477" s="119" t="s">
        <v>300</v>
      </c>
      <c r="F477" s="119" t="s">
        <v>301</v>
      </c>
      <c r="G477" s="119"/>
      <c r="H477" s="250">
        <v>889.3</v>
      </c>
    </row>
    <row r="478" spans="1:8" ht="38.25">
      <c r="A478" s="120" t="s">
        <v>908</v>
      </c>
      <c r="B478" s="122" t="s">
        <v>199</v>
      </c>
      <c r="C478" s="121" t="s">
        <v>298</v>
      </c>
      <c r="D478" s="121" t="s">
        <v>262</v>
      </c>
      <c r="E478" s="121" t="s">
        <v>298</v>
      </c>
      <c r="F478" s="121" t="s">
        <v>301</v>
      </c>
      <c r="G478" s="121"/>
      <c r="H478" s="256">
        <v>889.3</v>
      </c>
    </row>
    <row r="479" spans="1:8" ht="45" customHeight="1">
      <c r="A479" s="120" t="s">
        <v>282</v>
      </c>
      <c r="B479" s="122" t="s">
        <v>199</v>
      </c>
      <c r="C479" s="121" t="s">
        <v>298</v>
      </c>
      <c r="D479" s="121" t="s">
        <v>262</v>
      </c>
      <c r="E479" s="121" t="s">
        <v>298</v>
      </c>
      <c r="F479" s="121" t="s">
        <v>320</v>
      </c>
      <c r="G479" s="121"/>
      <c r="H479" s="256">
        <v>629.1</v>
      </c>
    </row>
    <row r="480" spans="1:8" ht="14.25" customHeight="1">
      <c r="A480" s="120" t="s">
        <v>317</v>
      </c>
      <c r="B480" s="122" t="s">
        <v>199</v>
      </c>
      <c r="C480" s="121" t="s">
        <v>298</v>
      </c>
      <c r="D480" s="121" t="s">
        <v>262</v>
      </c>
      <c r="E480" s="121" t="s">
        <v>298</v>
      </c>
      <c r="F480" s="121" t="s">
        <v>320</v>
      </c>
      <c r="G480" s="121" t="s">
        <v>306</v>
      </c>
      <c r="H480" s="256">
        <v>629.1</v>
      </c>
    </row>
    <row r="481" spans="1:8" ht="19.5" customHeight="1">
      <c r="A481" s="120" t="s">
        <v>323</v>
      </c>
      <c r="B481" s="122" t="s">
        <v>199</v>
      </c>
      <c r="C481" s="121" t="s">
        <v>298</v>
      </c>
      <c r="D481" s="121" t="s">
        <v>262</v>
      </c>
      <c r="E481" s="121" t="s">
        <v>298</v>
      </c>
      <c r="F481" s="121" t="s">
        <v>324</v>
      </c>
      <c r="G481" s="121"/>
      <c r="H481" s="256">
        <v>260.2</v>
      </c>
    </row>
    <row r="482" spans="1:8" ht="18" customHeight="1">
      <c r="A482" s="120" t="s">
        <v>317</v>
      </c>
      <c r="B482" s="122" t="s">
        <v>199</v>
      </c>
      <c r="C482" s="121" t="s">
        <v>298</v>
      </c>
      <c r="D482" s="121" t="s">
        <v>262</v>
      </c>
      <c r="E482" s="121" t="s">
        <v>298</v>
      </c>
      <c r="F482" s="121" t="s">
        <v>324</v>
      </c>
      <c r="G482" s="121" t="s">
        <v>306</v>
      </c>
      <c r="H482" s="256">
        <v>260.2</v>
      </c>
    </row>
    <row r="483" spans="1:8" ht="18" customHeight="1">
      <c r="A483" s="210" t="s">
        <v>820</v>
      </c>
      <c r="B483" s="146" t="s">
        <v>199</v>
      </c>
      <c r="C483" s="146" t="s">
        <v>821</v>
      </c>
      <c r="D483" s="146" t="s">
        <v>299</v>
      </c>
      <c r="E483" s="119" t="s">
        <v>300</v>
      </c>
      <c r="F483" s="146" t="s">
        <v>301</v>
      </c>
      <c r="G483" s="155"/>
      <c r="H483" s="250">
        <v>618.2</v>
      </c>
    </row>
    <row r="484" spans="1:8" ht="26.25" customHeight="1">
      <c r="A484" s="270" t="s">
        <v>788</v>
      </c>
      <c r="B484" s="146" t="s">
        <v>199</v>
      </c>
      <c r="C484" s="146" t="s">
        <v>821</v>
      </c>
      <c r="D484" s="146" t="s">
        <v>634</v>
      </c>
      <c r="E484" s="119" t="s">
        <v>300</v>
      </c>
      <c r="F484" s="146" t="s">
        <v>301</v>
      </c>
      <c r="G484" s="155"/>
      <c r="H484" s="250">
        <v>618.2</v>
      </c>
    </row>
    <row r="485" spans="1:8" ht="24" customHeight="1">
      <c r="A485" s="268" t="s">
        <v>788</v>
      </c>
      <c r="B485" s="134" t="s">
        <v>199</v>
      </c>
      <c r="C485" s="134" t="s">
        <v>821</v>
      </c>
      <c r="D485" s="134" t="s">
        <v>634</v>
      </c>
      <c r="E485" s="121" t="s">
        <v>298</v>
      </c>
      <c r="F485" s="134" t="s">
        <v>301</v>
      </c>
      <c r="G485" s="155"/>
      <c r="H485" s="256">
        <v>618.2</v>
      </c>
    </row>
    <row r="486" spans="1:8" ht="20.25" customHeight="1">
      <c r="A486" s="268" t="s">
        <v>1360</v>
      </c>
      <c r="B486" s="134" t="s">
        <v>199</v>
      </c>
      <c r="C486" s="134" t="s">
        <v>821</v>
      </c>
      <c r="D486" s="134" t="s">
        <v>634</v>
      </c>
      <c r="E486" s="121" t="s">
        <v>298</v>
      </c>
      <c r="F486" s="134" t="s">
        <v>1359</v>
      </c>
      <c r="G486" s="155"/>
      <c r="H486" s="256">
        <v>100</v>
      </c>
    </row>
    <row r="487" spans="1:8" ht="32.25" customHeight="1">
      <c r="A487" s="136" t="s">
        <v>311</v>
      </c>
      <c r="B487" s="134" t="s">
        <v>199</v>
      </c>
      <c r="C487" s="134" t="s">
        <v>821</v>
      </c>
      <c r="D487" s="134" t="s">
        <v>634</v>
      </c>
      <c r="E487" s="121" t="s">
        <v>298</v>
      </c>
      <c r="F487" s="134" t="s">
        <v>1359</v>
      </c>
      <c r="G487" s="155">
        <v>240</v>
      </c>
      <c r="H487" s="256">
        <v>100</v>
      </c>
    </row>
    <row r="488" spans="1:8" ht="45" customHeight="1">
      <c r="A488" s="209" t="s">
        <v>280</v>
      </c>
      <c r="B488" s="122" t="s">
        <v>199</v>
      </c>
      <c r="C488" s="121" t="s">
        <v>821</v>
      </c>
      <c r="D488" s="121" t="s">
        <v>634</v>
      </c>
      <c r="E488" s="121" t="s">
        <v>298</v>
      </c>
      <c r="F488" s="121" t="s">
        <v>304</v>
      </c>
      <c r="G488" s="121"/>
      <c r="H488" s="256">
        <v>220</v>
      </c>
    </row>
    <row r="489" spans="1:8" ht="18" customHeight="1">
      <c r="A489" s="207" t="s">
        <v>305</v>
      </c>
      <c r="B489" s="122" t="s">
        <v>199</v>
      </c>
      <c r="C489" s="121" t="s">
        <v>821</v>
      </c>
      <c r="D489" s="121" t="s">
        <v>634</v>
      </c>
      <c r="E489" s="121" t="s">
        <v>298</v>
      </c>
      <c r="F489" s="121" t="s">
        <v>304</v>
      </c>
      <c r="G489" s="121" t="s">
        <v>306</v>
      </c>
      <c r="H489" s="256">
        <v>220</v>
      </c>
    </row>
    <row r="490" spans="1:8" ht="48.75" customHeight="1">
      <c r="A490" s="136" t="s">
        <v>1243</v>
      </c>
      <c r="B490" s="134" t="s">
        <v>199</v>
      </c>
      <c r="C490" s="134" t="s">
        <v>821</v>
      </c>
      <c r="D490" s="134" t="s">
        <v>634</v>
      </c>
      <c r="E490" s="121" t="s">
        <v>298</v>
      </c>
      <c r="F490" s="134" t="s">
        <v>1244</v>
      </c>
      <c r="G490" s="155"/>
      <c r="H490" s="256">
        <v>298.2</v>
      </c>
    </row>
    <row r="491" spans="1:8" ht="31.5" customHeight="1">
      <c r="A491" s="136" t="s">
        <v>311</v>
      </c>
      <c r="B491" s="134" t="s">
        <v>199</v>
      </c>
      <c r="C491" s="134" t="s">
        <v>821</v>
      </c>
      <c r="D491" s="134" t="s">
        <v>634</v>
      </c>
      <c r="E491" s="121" t="s">
        <v>298</v>
      </c>
      <c r="F491" s="134" t="s">
        <v>1244</v>
      </c>
      <c r="G491" s="155">
        <v>240</v>
      </c>
      <c r="H491" s="256">
        <v>298.2</v>
      </c>
    </row>
    <row r="492" spans="1:8" ht="57" customHeight="1">
      <c r="A492" s="425" t="s">
        <v>1235</v>
      </c>
      <c r="B492" s="146" t="s">
        <v>199</v>
      </c>
      <c r="C492" s="146" t="s">
        <v>1348</v>
      </c>
      <c r="D492" s="146" t="s">
        <v>299</v>
      </c>
      <c r="E492" s="119" t="s">
        <v>300</v>
      </c>
      <c r="F492" s="146" t="s">
        <v>301</v>
      </c>
      <c r="G492" s="179"/>
      <c r="H492" s="250">
        <v>43914</v>
      </c>
    </row>
    <row r="493" spans="1:8" ht="18" customHeight="1">
      <c r="A493" s="429" t="s">
        <v>1236</v>
      </c>
      <c r="B493" s="146" t="s">
        <v>199</v>
      </c>
      <c r="C493" s="146" t="s">
        <v>1348</v>
      </c>
      <c r="D493" s="146" t="s">
        <v>260</v>
      </c>
      <c r="E493" s="119" t="s">
        <v>300</v>
      </c>
      <c r="F493" s="146" t="s">
        <v>301</v>
      </c>
      <c r="G493" s="179"/>
      <c r="H493" s="250">
        <v>43914</v>
      </c>
    </row>
    <row r="494" spans="1:8" ht="44.25" customHeight="1">
      <c r="A494" s="430" t="s">
        <v>1237</v>
      </c>
      <c r="B494" s="134" t="s">
        <v>199</v>
      </c>
      <c r="C494" s="134" t="s">
        <v>1348</v>
      </c>
      <c r="D494" s="134" t="s">
        <v>260</v>
      </c>
      <c r="E494" s="121" t="s">
        <v>298</v>
      </c>
      <c r="F494" s="134" t="s">
        <v>301</v>
      </c>
      <c r="G494" s="155"/>
      <c r="H494" s="256">
        <v>43914</v>
      </c>
    </row>
    <row r="495" spans="1:8" ht="49.5" customHeight="1">
      <c r="A495" s="136" t="s">
        <v>1238</v>
      </c>
      <c r="B495" s="134" t="s">
        <v>199</v>
      </c>
      <c r="C495" s="134" t="s">
        <v>1348</v>
      </c>
      <c r="D495" s="134" t="s">
        <v>260</v>
      </c>
      <c r="E495" s="121" t="s">
        <v>298</v>
      </c>
      <c r="F495" s="134" t="s">
        <v>1239</v>
      </c>
      <c r="G495" s="155"/>
      <c r="H495" s="256">
        <v>38796.1</v>
      </c>
    </row>
    <row r="496" spans="1:8" ht="19.5" customHeight="1">
      <c r="A496" s="136" t="s">
        <v>346</v>
      </c>
      <c r="B496" s="134" t="s">
        <v>199</v>
      </c>
      <c r="C496" s="134" t="s">
        <v>1348</v>
      </c>
      <c r="D496" s="134" t="s">
        <v>260</v>
      </c>
      <c r="E496" s="121" t="s">
        <v>298</v>
      </c>
      <c r="F496" s="134" t="s">
        <v>1239</v>
      </c>
      <c r="G496" s="155">
        <v>410</v>
      </c>
      <c r="H496" s="256">
        <v>38796.1</v>
      </c>
    </row>
    <row r="497" spans="1:8" ht="72" customHeight="1">
      <c r="A497" s="136" t="s">
        <v>1240</v>
      </c>
      <c r="B497" s="134" t="s">
        <v>199</v>
      </c>
      <c r="C497" s="134" t="s">
        <v>1348</v>
      </c>
      <c r="D497" s="134" t="s">
        <v>260</v>
      </c>
      <c r="E497" s="121" t="s">
        <v>298</v>
      </c>
      <c r="F497" s="134" t="s">
        <v>1241</v>
      </c>
      <c r="G497" s="155"/>
      <c r="H497" s="256">
        <v>2474.1</v>
      </c>
    </row>
    <row r="498" spans="1:8" ht="18.75" customHeight="1">
      <c r="A498" s="136" t="s">
        <v>346</v>
      </c>
      <c r="B498" s="134" t="s">
        <v>199</v>
      </c>
      <c r="C498" s="134" t="s">
        <v>1348</v>
      </c>
      <c r="D498" s="134" t="s">
        <v>260</v>
      </c>
      <c r="E498" s="121" t="s">
        <v>298</v>
      </c>
      <c r="F498" s="134" t="s">
        <v>1241</v>
      </c>
      <c r="G498" s="155">
        <v>410</v>
      </c>
      <c r="H498" s="256">
        <v>2474.1</v>
      </c>
    </row>
    <row r="499" spans="1:8" ht="48" customHeight="1">
      <c r="A499" s="430" t="s">
        <v>1238</v>
      </c>
      <c r="B499" s="134" t="s">
        <v>199</v>
      </c>
      <c r="C499" s="134" t="s">
        <v>1348</v>
      </c>
      <c r="D499" s="134" t="s">
        <v>260</v>
      </c>
      <c r="E499" s="121" t="s">
        <v>298</v>
      </c>
      <c r="F499" s="134" t="s">
        <v>1242</v>
      </c>
      <c r="G499" s="155"/>
      <c r="H499" s="256">
        <v>2643.8</v>
      </c>
    </row>
    <row r="500" spans="1:8" ht="21" customHeight="1">
      <c r="A500" s="136" t="s">
        <v>346</v>
      </c>
      <c r="B500" s="134" t="s">
        <v>199</v>
      </c>
      <c r="C500" s="134" t="s">
        <v>1348</v>
      </c>
      <c r="D500" s="134" t="s">
        <v>260</v>
      </c>
      <c r="E500" s="121" t="s">
        <v>298</v>
      </c>
      <c r="F500" s="134" t="s">
        <v>1242</v>
      </c>
      <c r="G500" s="155">
        <v>410</v>
      </c>
      <c r="H500" s="256">
        <v>2643.8</v>
      </c>
    </row>
    <row r="501" spans="1:8" s="145" customFormat="1" ht="17.25" customHeight="1">
      <c r="A501" s="125" t="s">
        <v>200</v>
      </c>
      <c r="B501" s="118" t="s">
        <v>201</v>
      </c>
      <c r="C501" s="148"/>
      <c r="D501" s="148"/>
      <c r="E501" s="148"/>
      <c r="F501" s="148"/>
      <c r="G501" s="148"/>
      <c r="H501" s="250">
        <v>13650.5</v>
      </c>
    </row>
    <row r="502" spans="1:8" s="145" customFormat="1" ht="67.5" customHeight="1">
      <c r="A502" s="125" t="s">
        <v>297</v>
      </c>
      <c r="B502" s="118" t="s">
        <v>201</v>
      </c>
      <c r="C502" s="148" t="s">
        <v>298</v>
      </c>
      <c r="D502" s="148" t="s">
        <v>299</v>
      </c>
      <c r="E502" s="148" t="s">
        <v>300</v>
      </c>
      <c r="F502" s="148" t="s">
        <v>301</v>
      </c>
      <c r="G502" s="148"/>
      <c r="H502" s="250">
        <v>750</v>
      </c>
    </row>
    <row r="503" spans="1:8" s="145" customFormat="1" ht="42" customHeight="1">
      <c r="A503" s="174" t="s">
        <v>302</v>
      </c>
      <c r="B503" s="118" t="s">
        <v>201</v>
      </c>
      <c r="C503" s="148" t="s">
        <v>298</v>
      </c>
      <c r="D503" s="148" t="s">
        <v>258</v>
      </c>
      <c r="E503" s="148" t="s">
        <v>300</v>
      </c>
      <c r="F503" s="148" t="s">
        <v>301</v>
      </c>
      <c r="G503" s="148"/>
      <c r="H503" s="250">
        <v>750</v>
      </c>
    </row>
    <row r="504" spans="1:8" s="145" customFormat="1" ht="55.5" customHeight="1">
      <c r="A504" s="127" t="s">
        <v>303</v>
      </c>
      <c r="B504" s="122" t="s">
        <v>201</v>
      </c>
      <c r="C504" s="137" t="s">
        <v>298</v>
      </c>
      <c r="D504" s="137" t="s">
        <v>258</v>
      </c>
      <c r="E504" s="137" t="s">
        <v>298</v>
      </c>
      <c r="F504" s="137" t="s">
        <v>301</v>
      </c>
      <c r="G504" s="148"/>
      <c r="H504" s="256">
        <v>750</v>
      </c>
    </row>
    <row r="505" spans="1:8" s="145" customFormat="1" ht="40.5" customHeight="1">
      <c r="A505" s="217" t="s">
        <v>307</v>
      </c>
      <c r="B505" s="122" t="s">
        <v>201</v>
      </c>
      <c r="C505" s="121" t="s">
        <v>298</v>
      </c>
      <c r="D505" s="121" t="s">
        <v>258</v>
      </c>
      <c r="E505" s="121" t="s">
        <v>298</v>
      </c>
      <c r="F505" s="121" t="s">
        <v>308</v>
      </c>
      <c r="G505" s="121"/>
      <c r="H505" s="256">
        <v>750</v>
      </c>
    </row>
    <row r="506" spans="1:8" s="145" customFormat="1" ht="19.5" customHeight="1">
      <c r="A506" s="136" t="s">
        <v>305</v>
      </c>
      <c r="B506" s="122" t="s">
        <v>201</v>
      </c>
      <c r="C506" s="121" t="s">
        <v>298</v>
      </c>
      <c r="D506" s="121" t="s">
        <v>258</v>
      </c>
      <c r="E506" s="121" t="s">
        <v>298</v>
      </c>
      <c r="F506" s="121" t="s">
        <v>308</v>
      </c>
      <c r="G506" s="121" t="s">
        <v>306</v>
      </c>
      <c r="H506" s="256">
        <v>750</v>
      </c>
    </row>
    <row r="507" spans="1:8" ht="18" customHeight="1">
      <c r="A507" s="125" t="s">
        <v>820</v>
      </c>
      <c r="B507" s="118" t="s">
        <v>201</v>
      </c>
      <c r="C507" s="146" t="s">
        <v>821</v>
      </c>
      <c r="D507" s="146" t="s">
        <v>299</v>
      </c>
      <c r="E507" s="146" t="s">
        <v>300</v>
      </c>
      <c r="F507" s="119" t="s">
        <v>301</v>
      </c>
      <c r="G507" s="119"/>
      <c r="H507" s="250">
        <v>12900.5</v>
      </c>
    </row>
    <row r="508" spans="1:8" ht="15" customHeight="1">
      <c r="A508" s="177" t="s">
        <v>788</v>
      </c>
      <c r="B508" s="118" t="s">
        <v>201</v>
      </c>
      <c r="C508" s="119" t="s">
        <v>821</v>
      </c>
      <c r="D508" s="119" t="s">
        <v>634</v>
      </c>
      <c r="E508" s="119" t="s">
        <v>300</v>
      </c>
      <c r="F508" s="119" t="s">
        <v>301</v>
      </c>
      <c r="G508" s="119"/>
      <c r="H508" s="250">
        <v>12900.5</v>
      </c>
    </row>
    <row r="509" spans="1:8" s="180" customFormat="1" ht="15" customHeight="1">
      <c r="A509" s="125" t="s">
        <v>788</v>
      </c>
      <c r="B509" s="299" t="s">
        <v>201</v>
      </c>
      <c r="C509" s="300" t="s">
        <v>821</v>
      </c>
      <c r="D509" s="300" t="s">
        <v>634</v>
      </c>
      <c r="E509" s="300" t="s">
        <v>298</v>
      </c>
      <c r="F509" s="119" t="s">
        <v>301</v>
      </c>
      <c r="G509" s="119"/>
      <c r="H509" s="250">
        <v>12900.5</v>
      </c>
    </row>
    <row r="510" spans="1:8" ht="49.5" customHeight="1">
      <c r="A510" s="68" t="s">
        <v>838</v>
      </c>
      <c r="B510" s="185" t="s">
        <v>201</v>
      </c>
      <c r="C510" s="154" t="s">
        <v>821</v>
      </c>
      <c r="D510" s="154" t="s">
        <v>634</v>
      </c>
      <c r="E510" s="154" t="s">
        <v>298</v>
      </c>
      <c r="F510" s="121" t="s">
        <v>839</v>
      </c>
      <c r="G510" s="121"/>
      <c r="H510" s="256">
        <v>2025.4</v>
      </c>
    </row>
    <row r="511" spans="1:8" ht="29.25" customHeight="1">
      <c r="A511" s="68" t="s">
        <v>311</v>
      </c>
      <c r="B511" s="185" t="s">
        <v>201</v>
      </c>
      <c r="C511" s="154" t="s">
        <v>821</v>
      </c>
      <c r="D511" s="154" t="s">
        <v>634</v>
      </c>
      <c r="E511" s="154" t="s">
        <v>298</v>
      </c>
      <c r="F511" s="121" t="s">
        <v>839</v>
      </c>
      <c r="G511" s="121" t="s">
        <v>312</v>
      </c>
      <c r="H511" s="256">
        <v>2025.4</v>
      </c>
    </row>
    <row r="512" spans="1:8" ht="42.75" customHeight="1">
      <c r="A512" s="141" t="s">
        <v>413</v>
      </c>
      <c r="B512" s="185" t="s">
        <v>201</v>
      </c>
      <c r="C512" s="154" t="s">
        <v>821</v>
      </c>
      <c r="D512" s="154" t="s">
        <v>634</v>
      </c>
      <c r="E512" s="154" t="s">
        <v>298</v>
      </c>
      <c r="F512" s="121" t="s">
        <v>414</v>
      </c>
      <c r="G512" s="121"/>
      <c r="H512" s="256">
        <v>1442</v>
      </c>
    </row>
    <row r="513" spans="1:8" ht="18" customHeight="1">
      <c r="A513" s="120" t="s">
        <v>317</v>
      </c>
      <c r="B513" s="185" t="s">
        <v>201</v>
      </c>
      <c r="C513" s="154" t="s">
        <v>821</v>
      </c>
      <c r="D513" s="154" t="s">
        <v>634</v>
      </c>
      <c r="E513" s="154" t="s">
        <v>298</v>
      </c>
      <c r="F513" s="121" t="s">
        <v>414</v>
      </c>
      <c r="G513" s="121" t="s">
        <v>306</v>
      </c>
      <c r="H513" s="256">
        <v>1442</v>
      </c>
    </row>
    <row r="514" spans="1:8" ht="30.75" customHeight="1">
      <c r="A514" s="136" t="s">
        <v>870</v>
      </c>
      <c r="B514" s="185" t="s">
        <v>201</v>
      </c>
      <c r="C514" s="154" t="s">
        <v>821</v>
      </c>
      <c r="D514" s="154" t="s">
        <v>634</v>
      </c>
      <c r="E514" s="154" t="s">
        <v>298</v>
      </c>
      <c r="F514" s="121" t="s">
        <v>871</v>
      </c>
      <c r="G514" s="121"/>
      <c r="H514" s="256">
        <v>3826.4</v>
      </c>
    </row>
    <row r="515" spans="1:8" ht="18" customHeight="1">
      <c r="A515" s="120" t="s">
        <v>317</v>
      </c>
      <c r="B515" s="185" t="s">
        <v>201</v>
      </c>
      <c r="C515" s="154" t="s">
        <v>821</v>
      </c>
      <c r="D515" s="154" t="s">
        <v>634</v>
      </c>
      <c r="E515" s="154" t="s">
        <v>298</v>
      </c>
      <c r="F515" s="121" t="s">
        <v>871</v>
      </c>
      <c r="G515" s="121" t="s">
        <v>306</v>
      </c>
      <c r="H515" s="256">
        <v>3826.4</v>
      </c>
    </row>
    <row r="516" spans="1:8" ht="45" customHeight="1">
      <c r="A516" s="435" t="s">
        <v>1355</v>
      </c>
      <c r="B516" s="122" t="s">
        <v>201</v>
      </c>
      <c r="C516" s="121" t="s">
        <v>822</v>
      </c>
      <c r="D516" s="121" t="s">
        <v>634</v>
      </c>
      <c r="E516" s="121" t="s">
        <v>298</v>
      </c>
      <c r="F516" s="121" t="s">
        <v>1366</v>
      </c>
      <c r="G516" s="121"/>
      <c r="H516" s="256">
        <v>3102.5</v>
      </c>
    </row>
    <row r="517" spans="1:8" ht="17.25" customHeight="1">
      <c r="A517" s="213" t="s">
        <v>317</v>
      </c>
      <c r="B517" s="122" t="s">
        <v>201</v>
      </c>
      <c r="C517" s="121" t="s">
        <v>822</v>
      </c>
      <c r="D517" s="121" t="s">
        <v>634</v>
      </c>
      <c r="E517" s="121" t="s">
        <v>298</v>
      </c>
      <c r="F517" s="121" t="s">
        <v>1366</v>
      </c>
      <c r="G517" s="121" t="s">
        <v>306</v>
      </c>
      <c r="H517" s="256">
        <v>3102.5</v>
      </c>
    </row>
    <row r="518" spans="1:8" ht="47.25" customHeight="1">
      <c r="A518" s="136" t="s">
        <v>1245</v>
      </c>
      <c r="B518" s="134" t="s">
        <v>201</v>
      </c>
      <c r="C518" s="134" t="s">
        <v>821</v>
      </c>
      <c r="D518" s="134" t="s">
        <v>634</v>
      </c>
      <c r="E518" s="121" t="s">
        <v>298</v>
      </c>
      <c r="F518" s="134" t="s">
        <v>1246</v>
      </c>
      <c r="G518" s="155"/>
      <c r="H518" s="256">
        <v>2504.2</v>
      </c>
    </row>
    <row r="519" spans="1:8" ht="31.5" customHeight="1">
      <c r="A519" s="136" t="s">
        <v>311</v>
      </c>
      <c r="B519" s="134" t="s">
        <v>201</v>
      </c>
      <c r="C519" s="134" t="s">
        <v>821</v>
      </c>
      <c r="D519" s="134" t="s">
        <v>634</v>
      </c>
      <c r="E519" s="121" t="s">
        <v>298</v>
      </c>
      <c r="F519" s="134" t="s">
        <v>1246</v>
      </c>
      <c r="G519" s="155">
        <v>240</v>
      </c>
      <c r="H519" s="256">
        <v>2504.2</v>
      </c>
    </row>
    <row r="520" spans="1:8" s="145" customFormat="1" ht="17.25" customHeight="1">
      <c r="A520" s="125" t="s">
        <v>868</v>
      </c>
      <c r="B520" s="118" t="s">
        <v>203</v>
      </c>
      <c r="C520" s="148"/>
      <c r="D520" s="148"/>
      <c r="E520" s="148"/>
      <c r="F520" s="148"/>
      <c r="G520" s="148"/>
      <c r="H520" s="250">
        <v>2338.8</v>
      </c>
    </row>
    <row r="521" spans="1:8" s="180" customFormat="1" ht="12.75">
      <c r="A521" s="125" t="s">
        <v>820</v>
      </c>
      <c r="B521" s="118" t="s">
        <v>203</v>
      </c>
      <c r="C521" s="148" t="s">
        <v>821</v>
      </c>
      <c r="D521" s="148" t="s">
        <v>299</v>
      </c>
      <c r="E521" s="148" t="s">
        <v>300</v>
      </c>
      <c r="F521" s="148" t="s">
        <v>301</v>
      </c>
      <c r="G521" s="148"/>
      <c r="H521" s="250">
        <v>2338.8</v>
      </c>
    </row>
    <row r="522" spans="1:8" s="180" customFormat="1" ht="12.75">
      <c r="A522" s="174" t="s">
        <v>788</v>
      </c>
      <c r="B522" s="118" t="s">
        <v>203</v>
      </c>
      <c r="C522" s="148" t="s">
        <v>821</v>
      </c>
      <c r="D522" s="148" t="s">
        <v>634</v>
      </c>
      <c r="E522" s="148" t="s">
        <v>300</v>
      </c>
      <c r="F522" s="148" t="s">
        <v>301</v>
      </c>
      <c r="G522" s="148"/>
      <c r="H522" s="250">
        <v>2338.8</v>
      </c>
    </row>
    <row r="523" spans="1:8" s="180" customFormat="1" ht="12.75">
      <c r="A523" s="174" t="s">
        <v>788</v>
      </c>
      <c r="B523" s="118" t="s">
        <v>203</v>
      </c>
      <c r="C523" s="148" t="s">
        <v>821</v>
      </c>
      <c r="D523" s="148" t="s">
        <v>634</v>
      </c>
      <c r="E523" s="148" t="s">
        <v>298</v>
      </c>
      <c r="F523" s="148" t="s">
        <v>301</v>
      </c>
      <c r="G523" s="148"/>
      <c r="H523" s="250">
        <v>2338.8</v>
      </c>
    </row>
    <row r="524" spans="1:8" ht="25.5">
      <c r="A524" s="128" t="s">
        <v>805</v>
      </c>
      <c r="B524" s="122" t="s">
        <v>203</v>
      </c>
      <c r="C524" s="137" t="s">
        <v>821</v>
      </c>
      <c r="D524" s="137" t="s">
        <v>634</v>
      </c>
      <c r="E524" s="137" t="s">
        <v>298</v>
      </c>
      <c r="F524" s="137" t="s">
        <v>806</v>
      </c>
      <c r="G524" s="137"/>
      <c r="H524" s="256">
        <v>1838.8</v>
      </c>
    </row>
    <row r="525" spans="1:8" ht="25.5">
      <c r="A525" s="139" t="s">
        <v>311</v>
      </c>
      <c r="B525" s="122" t="s">
        <v>203</v>
      </c>
      <c r="C525" s="137" t="s">
        <v>821</v>
      </c>
      <c r="D525" s="137" t="s">
        <v>634</v>
      </c>
      <c r="E525" s="137" t="s">
        <v>298</v>
      </c>
      <c r="F525" s="137" t="s">
        <v>806</v>
      </c>
      <c r="G525" s="137" t="s">
        <v>312</v>
      </c>
      <c r="H525" s="256">
        <v>1838.8</v>
      </c>
    </row>
    <row r="526" spans="1:8" ht="42.75" customHeight="1">
      <c r="A526" s="209" t="s">
        <v>413</v>
      </c>
      <c r="B526" s="122" t="s">
        <v>203</v>
      </c>
      <c r="C526" s="121" t="s">
        <v>821</v>
      </c>
      <c r="D526" s="121" t="s">
        <v>634</v>
      </c>
      <c r="E526" s="121" t="s">
        <v>298</v>
      </c>
      <c r="F526" s="121" t="s">
        <v>414</v>
      </c>
      <c r="G526" s="121"/>
      <c r="H526" s="256">
        <v>500</v>
      </c>
    </row>
    <row r="527" spans="1:8" ht="14.25" customHeight="1">
      <c r="A527" s="213" t="s">
        <v>317</v>
      </c>
      <c r="B527" s="122" t="s">
        <v>203</v>
      </c>
      <c r="C527" s="121" t="s">
        <v>821</v>
      </c>
      <c r="D527" s="121" t="s">
        <v>634</v>
      </c>
      <c r="E527" s="121" t="s">
        <v>298</v>
      </c>
      <c r="F527" s="121" t="s">
        <v>414</v>
      </c>
      <c r="G527" s="121" t="s">
        <v>306</v>
      </c>
      <c r="H527" s="256">
        <v>500</v>
      </c>
    </row>
    <row r="528" spans="1:8" s="145" customFormat="1" ht="12.75">
      <c r="A528" s="125" t="s">
        <v>204</v>
      </c>
      <c r="B528" s="118" t="s">
        <v>205</v>
      </c>
      <c r="C528" s="148"/>
      <c r="D528" s="148"/>
      <c r="E528" s="148"/>
      <c r="F528" s="148"/>
      <c r="G528" s="148"/>
      <c r="H528" s="250">
        <v>300</v>
      </c>
    </row>
    <row r="529" spans="1:8" s="138" customFormat="1" ht="12.75">
      <c r="A529" s="125" t="s">
        <v>206</v>
      </c>
      <c r="B529" s="118" t="s">
        <v>207</v>
      </c>
      <c r="C529" s="119"/>
      <c r="D529" s="119"/>
      <c r="E529" s="119"/>
      <c r="F529" s="119"/>
      <c r="G529" s="119"/>
      <c r="H529" s="250">
        <v>300</v>
      </c>
    </row>
    <row r="530" spans="1:8" ht="25.5">
      <c r="A530" s="125" t="s">
        <v>529</v>
      </c>
      <c r="B530" s="118" t="s">
        <v>207</v>
      </c>
      <c r="C530" s="119" t="s">
        <v>530</v>
      </c>
      <c r="D530" s="119" t="s">
        <v>299</v>
      </c>
      <c r="E530" s="119" t="s">
        <v>300</v>
      </c>
      <c r="F530" s="119" t="s">
        <v>301</v>
      </c>
      <c r="G530" s="119"/>
      <c r="H530" s="250">
        <v>300</v>
      </c>
    </row>
    <row r="531" spans="1:8" ht="38.25">
      <c r="A531" s="68" t="s">
        <v>531</v>
      </c>
      <c r="B531" s="122" t="s">
        <v>207</v>
      </c>
      <c r="C531" s="121" t="s">
        <v>530</v>
      </c>
      <c r="D531" s="121" t="s">
        <v>299</v>
      </c>
      <c r="E531" s="121" t="s">
        <v>298</v>
      </c>
      <c r="F531" s="121" t="s">
        <v>301</v>
      </c>
      <c r="G531" s="121"/>
      <c r="H531" s="256">
        <v>300</v>
      </c>
    </row>
    <row r="532" spans="1:8" ht="18" customHeight="1">
      <c r="A532" s="68" t="s">
        <v>532</v>
      </c>
      <c r="B532" s="122" t="s">
        <v>207</v>
      </c>
      <c r="C532" s="121" t="s">
        <v>530</v>
      </c>
      <c r="D532" s="121" t="s">
        <v>299</v>
      </c>
      <c r="E532" s="121" t="s">
        <v>298</v>
      </c>
      <c r="F532" s="121" t="s">
        <v>533</v>
      </c>
      <c r="G532" s="121"/>
      <c r="H532" s="256">
        <v>300</v>
      </c>
    </row>
    <row r="533" spans="1:8" ht="12.75">
      <c r="A533" s="132" t="s">
        <v>396</v>
      </c>
      <c r="B533" s="122" t="s">
        <v>207</v>
      </c>
      <c r="C533" s="121" t="s">
        <v>530</v>
      </c>
      <c r="D533" s="121" t="s">
        <v>299</v>
      </c>
      <c r="E533" s="121" t="s">
        <v>298</v>
      </c>
      <c r="F533" s="121" t="s">
        <v>533</v>
      </c>
      <c r="G533" s="121" t="s">
        <v>397</v>
      </c>
      <c r="H533" s="256">
        <v>300</v>
      </c>
    </row>
    <row r="534" spans="1:8" s="145" customFormat="1" ht="12.75">
      <c r="A534" s="125" t="s">
        <v>909</v>
      </c>
      <c r="B534" s="118" t="s">
        <v>209</v>
      </c>
      <c r="C534" s="148"/>
      <c r="D534" s="148"/>
      <c r="E534" s="148"/>
      <c r="F534" s="148"/>
      <c r="G534" s="148"/>
      <c r="H534" s="250">
        <v>1680095.1</v>
      </c>
    </row>
    <row r="535" spans="1:8" s="138" customFormat="1" ht="12.75">
      <c r="A535" s="125" t="s">
        <v>210</v>
      </c>
      <c r="B535" s="118" t="s">
        <v>211</v>
      </c>
      <c r="C535" s="148"/>
      <c r="D535" s="148"/>
      <c r="E535" s="148"/>
      <c r="F535" s="148"/>
      <c r="G535" s="148"/>
      <c r="H535" s="250">
        <v>635193.2999999999</v>
      </c>
    </row>
    <row r="536" spans="1:8" s="138" customFormat="1" ht="25.5">
      <c r="A536" s="125" t="s">
        <v>453</v>
      </c>
      <c r="B536" s="118" t="s">
        <v>211</v>
      </c>
      <c r="C536" s="148" t="s">
        <v>454</v>
      </c>
      <c r="D536" s="148" t="s">
        <v>299</v>
      </c>
      <c r="E536" s="148" t="s">
        <v>300</v>
      </c>
      <c r="F536" s="148" t="s">
        <v>301</v>
      </c>
      <c r="G536" s="148"/>
      <c r="H536" s="250">
        <v>635193.2999999999</v>
      </c>
    </row>
    <row r="537" spans="1:8" s="138" customFormat="1" ht="25.5">
      <c r="A537" s="136" t="s">
        <v>910</v>
      </c>
      <c r="B537" s="122" t="s">
        <v>211</v>
      </c>
      <c r="C537" s="122" t="s">
        <v>454</v>
      </c>
      <c r="D537" s="122" t="s">
        <v>258</v>
      </c>
      <c r="E537" s="122" t="s">
        <v>300</v>
      </c>
      <c r="F537" s="122" t="s">
        <v>301</v>
      </c>
      <c r="G537" s="144"/>
      <c r="H537" s="256">
        <v>635193.2999999999</v>
      </c>
    </row>
    <row r="538" spans="1:8" s="138" customFormat="1" ht="25.5">
      <c r="A538" s="136" t="s">
        <v>455</v>
      </c>
      <c r="B538" s="122" t="s">
        <v>211</v>
      </c>
      <c r="C538" s="122" t="s">
        <v>454</v>
      </c>
      <c r="D538" s="122" t="s">
        <v>258</v>
      </c>
      <c r="E538" s="122" t="s">
        <v>298</v>
      </c>
      <c r="F538" s="122" t="s">
        <v>301</v>
      </c>
      <c r="G538" s="144"/>
      <c r="H538" s="256">
        <v>611945.1</v>
      </c>
    </row>
    <row r="539" spans="1:8" s="138" customFormat="1" ht="12.75">
      <c r="A539" s="136" t="s">
        <v>911</v>
      </c>
      <c r="B539" s="122" t="s">
        <v>211</v>
      </c>
      <c r="C539" s="122" t="s">
        <v>454</v>
      </c>
      <c r="D539" s="122" t="s">
        <v>258</v>
      </c>
      <c r="E539" s="122" t="s">
        <v>298</v>
      </c>
      <c r="F539" s="122" t="s">
        <v>395</v>
      </c>
      <c r="G539" s="144"/>
      <c r="H539" s="256">
        <v>140953.2</v>
      </c>
    </row>
    <row r="540" spans="1:8" s="138" customFormat="1" ht="12.75">
      <c r="A540" s="136" t="s">
        <v>396</v>
      </c>
      <c r="B540" s="122" t="s">
        <v>211</v>
      </c>
      <c r="C540" s="122" t="s">
        <v>454</v>
      </c>
      <c r="D540" s="122" t="s">
        <v>258</v>
      </c>
      <c r="E540" s="122" t="s">
        <v>298</v>
      </c>
      <c r="F540" s="122" t="s">
        <v>395</v>
      </c>
      <c r="G540" s="144">
        <v>610</v>
      </c>
      <c r="H540" s="256">
        <v>140953.2</v>
      </c>
    </row>
    <row r="541" spans="1:8" ht="89.25">
      <c r="A541" s="136" t="s">
        <v>456</v>
      </c>
      <c r="B541" s="122" t="s">
        <v>211</v>
      </c>
      <c r="C541" s="122" t="s">
        <v>454</v>
      </c>
      <c r="D541" s="122" t="s">
        <v>258</v>
      </c>
      <c r="E541" s="122" t="s">
        <v>298</v>
      </c>
      <c r="F541" s="122" t="s">
        <v>457</v>
      </c>
      <c r="G541" s="137" t="s">
        <v>458</v>
      </c>
      <c r="H541" s="256">
        <v>470991.89999999997</v>
      </c>
    </row>
    <row r="542" spans="1:8" s="180" customFormat="1" ht="12.75">
      <c r="A542" s="136" t="s">
        <v>396</v>
      </c>
      <c r="B542" s="122" t="s">
        <v>211</v>
      </c>
      <c r="C542" s="122" t="s">
        <v>454</v>
      </c>
      <c r="D542" s="122" t="s">
        <v>258</v>
      </c>
      <c r="E542" s="122" t="s">
        <v>298</v>
      </c>
      <c r="F542" s="122" t="s">
        <v>457</v>
      </c>
      <c r="G542" s="137">
        <v>610</v>
      </c>
      <c r="H542" s="256">
        <v>470991.89999999997</v>
      </c>
    </row>
    <row r="543" spans="1:8" s="180" customFormat="1" ht="27" customHeight="1" hidden="1">
      <c r="A543" s="132" t="s">
        <v>459</v>
      </c>
      <c r="B543" s="122" t="s">
        <v>211</v>
      </c>
      <c r="C543" s="122" t="s">
        <v>454</v>
      </c>
      <c r="D543" s="122" t="s">
        <v>258</v>
      </c>
      <c r="E543" s="121" t="s">
        <v>298</v>
      </c>
      <c r="F543" s="122" t="s">
        <v>460</v>
      </c>
      <c r="G543" s="121"/>
      <c r="H543" s="256">
        <v>0</v>
      </c>
    </row>
    <row r="544" spans="1:8" s="180" customFormat="1" ht="23.25" customHeight="1" hidden="1">
      <c r="A544" s="132" t="s">
        <v>396</v>
      </c>
      <c r="B544" s="122" t="s">
        <v>211</v>
      </c>
      <c r="C544" s="122" t="s">
        <v>454</v>
      </c>
      <c r="D544" s="122" t="s">
        <v>258</v>
      </c>
      <c r="E544" s="121" t="s">
        <v>298</v>
      </c>
      <c r="F544" s="122" t="s">
        <v>460</v>
      </c>
      <c r="G544" s="121" t="s">
        <v>397</v>
      </c>
      <c r="H544" s="256">
        <v>0</v>
      </c>
    </row>
    <row r="545" spans="1:8" s="180" customFormat="1" ht="25.5" hidden="1">
      <c r="A545" s="132" t="s">
        <v>461</v>
      </c>
      <c r="B545" s="122" t="s">
        <v>211</v>
      </c>
      <c r="C545" s="122" t="s">
        <v>454</v>
      </c>
      <c r="D545" s="122" t="s">
        <v>258</v>
      </c>
      <c r="E545" s="121" t="s">
        <v>326</v>
      </c>
      <c r="F545" s="122" t="s">
        <v>301</v>
      </c>
      <c r="G545" s="121"/>
      <c r="H545" s="256">
        <v>0</v>
      </c>
    </row>
    <row r="546" spans="1:8" s="180" customFormat="1" ht="25.5" hidden="1">
      <c r="A546" s="132" t="s">
        <v>462</v>
      </c>
      <c r="B546" s="122" t="s">
        <v>211</v>
      </c>
      <c r="C546" s="122" t="s">
        <v>454</v>
      </c>
      <c r="D546" s="122" t="s">
        <v>258</v>
      </c>
      <c r="E546" s="121" t="s">
        <v>326</v>
      </c>
      <c r="F546" s="122" t="s">
        <v>463</v>
      </c>
      <c r="G546" s="121"/>
      <c r="H546" s="256">
        <v>0</v>
      </c>
    </row>
    <row r="547" spans="1:8" s="180" customFormat="1" ht="24.75" customHeight="1" hidden="1">
      <c r="A547" s="132" t="s">
        <v>396</v>
      </c>
      <c r="B547" s="122" t="s">
        <v>211</v>
      </c>
      <c r="C547" s="122" t="s">
        <v>454</v>
      </c>
      <c r="D547" s="122" t="s">
        <v>258</v>
      </c>
      <c r="E547" s="121" t="s">
        <v>326</v>
      </c>
      <c r="F547" s="122" t="s">
        <v>463</v>
      </c>
      <c r="G547" s="121" t="s">
        <v>397</v>
      </c>
      <c r="H547" s="256">
        <v>0</v>
      </c>
    </row>
    <row r="548" spans="1:8" s="138" customFormat="1" ht="25.5">
      <c r="A548" s="136" t="s">
        <v>466</v>
      </c>
      <c r="B548" s="122" t="s">
        <v>211</v>
      </c>
      <c r="C548" s="122" t="s">
        <v>454</v>
      </c>
      <c r="D548" s="122" t="s">
        <v>258</v>
      </c>
      <c r="E548" s="122" t="s">
        <v>365</v>
      </c>
      <c r="F548" s="122" t="s">
        <v>301</v>
      </c>
      <c r="G548" s="144"/>
      <c r="H548" s="256">
        <v>23248.199999999997</v>
      </c>
    </row>
    <row r="549" spans="1:8" s="138" customFormat="1" ht="12.75">
      <c r="A549" s="127" t="s">
        <v>467</v>
      </c>
      <c r="B549" s="122" t="s">
        <v>211</v>
      </c>
      <c r="C549" s="122" t="s">
        <v>454</v>
      </c>
      <c r="D549" s="122" t="s">
        <v>258</v>
      </c>
      <c r="E549" s="122" t="s">
        <v>365</v>
      </c>
      <c r="F549" s="122" t="s">
        <v>410</v>
      </c>
      <c r="G549" s="144"/>
      <c r="H549" s="256">
        <v>13677.4</v>
      </c>
    </row>
    <row r="550" spans="1:8" s="138" customFormat="1" ht="12.75">
      <c r="A550" s="132" t="s">
        <v>396</v>
      </c>
      <c r="B550" s="122" t="s">
        <v>211</v>
      </c>
      <c r="C550" s="122" t="s">
        <v>454</v>
      </c>
      <c r="D550" s="122" t="s">
        <v>258</v>
      </c>
      <c r="E550" s="122" t="s">
        <v>365</v>
      </c>
      <c r="F550" s="122" t="s">
        <v>410</v>
      </c>
      <c r="G550" s="144">
        <v>610</v>
      </c>
      <c r="H550" s="256">
        <v>13677.4</v>
      </c>
    </row>
    <row r="551" spans="1:8" ht="25.5">
      <c r="A551" s="136" t="s">
        <v>468</v>
      </c>
      <c r="B551" s="122" t="s">
        <v>211</v>
      </c>
      <c r="C551" s="122" t="s">
        <v>454</v>
      </c>
      <c r="D551" s="122" t="s">
        <v>258</v>
      </c>
      <c r="E551" s="122" t="s">
        <v>365</v>
      </c>
      <c r="F551" s="122" t="s">
        <v>469</v>
      </c>
      <c r="G551" s="137"/>
      <c r="H551" s="256">
        <v>2329.2</v>
      </c>
    </row>
    <row r="552" spans="1:8" ht="12.75">
      <c r="A552" s="68" t="s">
        <v>396</v>
      </c>
      <c r="B552" s="122" t="s">
        <v>211</v>
      </c>
      <c r="C552" s="122" t="s">
        <v>454</v>
      </c>
      <c r="D552" s="122" t="s">
        <v>258</v>
      </c>
      <c r="E552" s="122" t="s">
        <v>365</v>
      </c>
      <c r="F552" s="122" t="s">
        <v>469</v>
      </c>
      <c r="G552" s="137">
        <v>610</v>
      </c>
      <c r="H552" s="256">
        <v>2329.2</v>
      </c>
    </row>
    <row r="553" spans="1:8" ht="12.75">
      <c r="A553" s="136" t="s">
        <v>912</v>
      </c>
      <c r="B553" s="122" t="s">
        <v>211</v>
      </c>
      <c r="C553" s="122" t="s">
        <v>454</v>
      </c>
      <c r="D553" s="122" t="s">
        <v>258</v>
      </c>
      <c r="E553" s="122" t="s">
        <v>365</v>
      </c>
      <c r="F553" s="122" t="s">
        <v>471</v>
      </c>
      <c r="G553" s="137"/>
      <c r="H553" s="256">
        <v>1774.1</v>
      </c>
    </row>
    <row r="554" spans="1:8" ht="12.75">
      <c r="A554" s="68" t="s">
        <v>396</v>
      </c>
      <c r="B554" s="122" t="s">
        <v>211</v>
      </c>
      <c r="C554" s="122" t="s">
        <v>454</v>
      </c>
      <c r="D554" s="122" t="s">
        <v>258</v>
      </c>
      <c r="E554" s="122" t="s">
        <v>365</v>
      </c>
      <c r="F554" s="122" t="s">
        <v>471</v>
      </c>
      <c r="G554" s="137">
        <v>610</v>
      </c>
      <c r="H554" s="256">
        <v>1774.1</v>
      </c>
    </row>
    <row r="555" spans="1:8" ht="25.5">
      <c r="A555" s="215" t="s">
        <v>462</v>
      </c>
      <c r="B555" s="122" t="s">
        <v>211</v>
      </c>
      <c r="C555" s="122" t="s">
        <v>454</v>
      </c>
      <c r="D555" s="122" t="s">
        <v>258</v>
      </c>
      <c r="E555" s="121" t="s">
        <v>365</v>
      </c>
      <c r="F555" s="122" t="s">
        <v>463</v>
      </c>
      <c r="G555" s="121"/>
      <c r="H555" s="256">
        <v>2327.5</v>
      </c>
    </row>
    <row r="556" spans="1:8" ht="12.75">
      <c r="A556" s="215" t="s">
        <v>396</v>
      </c>
      <c r="B556" s="122" t="s">
        <v>211</v>
      </c>
      <c r="C556" s="122" t="s">
        <v>454</v>
      </c>
      <c r="D556" s="122" t="s">
        <v>258</v>
      </c>
      <c r="E556" s="121" t="s">
        <v>365</v>
      </c>
      <c r="F556" s="122" t="s">
        <v>463</v>
      </c>
      <c r="G556" s="121" t="s">
        <v>397</v>
      </c>
      <c r="H556" s="256">
        <v>2327.5</v>
      </c>
    </row>
    <row r="557" spans="1:8" ht="45" customHeight="1">
      <c r="A557" s="68" t="s">
        <v>413</v>
      </c>
      <c r="B557" s="122" t="s">
        <v>211</v>
      </c>
      <c r="C557" s="122" t="s">
        <v>454</v>
      </c>
      <c r="D557" s="122" t="s">
        <v>258</v>
      </c>
      <c r="E557" s="122" t="s">
        <v>365</v>
      </c>
      <c r="F557" s="122" t="s">
        <v>414</v>
      </c>
      <c r="G557" s="137"/>
      <c r="H557" s="256">
        <v>3140</v>
      </c>
    </row>
    <row r="558" spans="1:8" ht="18" customHeight="1">
      <c r="A558" s="141" t="s">
        <v>396</v>
      </c>
      <c r="B558" s="122" t="s">
        <v>211</v>
      </c>
      <c r="C558" s="122" t="s">
        <v>454</v>
      </c>
      <c r="D558" s="122" t="s">
        <v>258</v>
      </c>
      <c r="E558" s="122" t="s">
        <v>365</v>
      </c>
      <c r="F558" s="122" t="s">
        <v>414</v>
      </c>
      <c r="G558" s="137" t="s">
        <v>397</v>
      </c>
      <c r="H558" s="256">
        <v>3140</v>
      </c>
    </row>
    <row r="559" spans="1:8" s="145" customFormat="1" ht="12.75">
      <c r="A559" s="125" t="s">
        <v>212</v>
      </c>
      <c r="B559" s="118" t="s">
        <v>213</v>
      </c>
      <c r="C559" s="148"/>
      <c r="D559" s="148"/>
      <c r="E559" s="148"/>
      <c r="F559" s="148"/>
      <c r="G559" s="148"/>
      <c r="H559" s="250">
        <v>763035.7000000001</v>
      </c>
    </row>
    <row r="560" spans="1:8" s="180" customFormat="1" ht="30.75" customHeight="1" hidden="1">
      <c r="A560" s="125" t="s">
        <v>380</v>
      </c>
      <c r="B560" s="118" t="s">
        <v>213</v>
      </c>
      <c r="C560" s="148" t="s">
        <v>381</v>
      </c>
      <c r="D560" s="148" t="s">
        <v>299</v>
      </c>
      <c r="E560" s="148" t="s">
        <v>300</v>
      </c>
      <c r="F560" s="148" t="s">
        <v>301</v>
      </c>
      <c r="G560" s="148"/>
      <c r="H560" s="250">
        <v>0</v>
      </c>
    </row>
    <row r="561" spans="1:8" ht="24" customHeight="1" hidden="1">
      <c r="A561" s="174" t="s">
        <v>913</v>
      </c>
      <c r="B561" s="118" t="s">
        <v>213</v>
      </c>
      <c r="C561" s="148" t="s">
        <v>381</v>
      </c>
      <c r="D561" s="148" t="s">
        <v>262</v>
      </c>
      <c r="E561" s="148" t="s">
        <v>300</v>
      </c>
      <c r="F561" s="148" t="s">
        <v>301</v>
      </c>
      <c r="G561" s="148"/>
      <c r="H561" s="250">
        <v>0</v>
      </c>
    </row>
    <row r="562" spans="1:8" ht="39" customHeight="1" hidden="1">
      <c r="A562" s="127" t="s">
        <v>408</v>
      </c>
      <c r="B562" s="122" t="s">
        <v>213</v>
      </c>
      <c r="C562" s="121" t="s">
        <v>381</v>
      </c>
      <c r="D562" s="121" t="s">
        <v>262</v>
      </c>
      <c r="E562" s="121" t="s">
        <v>326</v>
      </c>
      <c r="F562" s="121" t="s">
        <v>301</v>
      </c>
      <c r="G562" s="121"/>
      <c r="H562" s="256">
        <v>0</v>
      </c>
    </row>
    <row r="563" spans="1:8" ht="27.75" customHeight="1" hidden="1">
      <c r="A563" s="126" t="s">
        <v>914</v>
      </c>
      <c r="B563" s="122" t="s">
        <v>213</v>
      </c>
      <c r="C563" s="137" t="s">
        <v>381</v>
      </c>
      <c r="D563" s="137" t="s">
        <v>262</v>
      </c>
      <c r="E563" s="121" t="s">
        <v>326</v>
      </c>
      <c r="F563" s="137" t="s">
        <v>395</v>
      </c>
      <c r="G563" s="137"/>
      <c r="H563" s="256">
        <v>0</v>
      </c>
    </row>
    <row r="564" spans="1:8" ht="36" customHeight="1" hidden="1">
      <c r="A564" s="136" t="s">
        <v>396</v>
      </c>
      <c r="B564" s="122" t="s">
        <v>213</v>
      </c>
      <c r="C564" s="137" t="s">
        <v>381</v>
      </c>
      <c r="D564" s="137" t="s">
        <v>262</v>
      </c>
      <c r="E564" s="121" t="s">
        <v>326</v>
      </c>
      <c r="F564" s="137" t="s">
        <v>395</v>
      </c>
      <c r="G564" s="137">
        <v>610</v>
      </c>
      <c r="H564" s="256"/>
    </row>
    <row r="565" spans="1:8" ht="25.5" customHeight="1" hidden="1">
      <c r="A565" s="174" t="s">
        <v>269</v>
      </c>
      <c r="B565" s="118" t="s">
        <v>213</v>
      </c>
      <c r="C565" s="148" t="s">
        <v>381</v>
      </c>
      <c r="D565" s="148" t="s">
        <v>263</v>
      </c>
      <c r="E565" s="148" t="s">
        <v>300</v>
      </c>
      <c r="F565" s="148" t="s">
        <v>301</v>
      </c>
      <c r="G565" s="148"/>
      <c r="H565" s="251">
        <v>0</v>
      </c>
    </row>
    <row r="566" spans="1:8" ht="27" customHeight="1" hidden="1">
      <c r="A566" s="127" t="s">
        <v>408</v>
      </c>
      <c r="B566" s="122" t="s">
        <v>213</v>
      </c>
      <c r="C566" s="121" t="s">
        <v>381</v>
      </c>
      <c r="D566" s="121" t="s">
        <v>263</v>
      </c>
      <c r="E566" s="121" t="s">
        <v>298</v>
      </c>
      <c r="F566" s="121" t="s">
        <v>301</v>
      </c>
      <c r="G566" s="121"/>
      <c r="H566" s="257">
        <v>0</v>
      </c>
    </row>
    <row r="567" spans="1:8" ht="27.75" customHeight="1" hidden="1">
      <c r="A567" s="126" t="s">
        <v>467</v>
      </c>
      <c r="B567" s="122" t="s">
        <v>213</v>
      </c>
      <c r="C567" s="137" t="s">
        <v>381</v>
      </c>
      <c r="D567" s="137" t="s">
        <v>263</v>
      </c>
      <c r="E567" s="121" t="s">
        <v>298</v>
      </c>
      <c r="F567" s="137" t="s">
        <v>410</v>
      </c>
      <c r="G567" s="137"/>
      <c r="H567" s="257"/>
    </row>
    <row r="568" spans="1:8" ht="21.75" customHeight="1" hidden="1">
      <c r="A568" s="126" t="s">
        <v>396</v>
      </c>
      <c r="B568" s="122" t="s">
        <v>213</v>
      </c>
      <c r="C568" s="137" t="s">
        <v>381</v>
      </c>
      <c r="D568" s="137" t="s">
        <v>263</v>
      </c>
      <c r="E568" s="121" t="s">
        <v>298</v>
      </c>
      <c r="F568" s="137" t="s">
        <v>410</v>
      </c>
      <c r="G568" s="137">
        <v>610</v>
      </c>
      <c r="H568" s="257"/>
    </row>
    <row r="569" spans="1:8" ht="21" customHeight="1" hidden="1">
      <c r="A569" s="141" t="s">
        <v>413</v>
      </c>
      <c r="B569" s="122" t="s">
        <v>213</v>
      </c>
      <c r="C569" s="137" t="s">
        <v>381</v>
      </c>
      <c r="D569" s="137" t="s">
        <v>263</v>
      </c>
      <c r="E569" s="121" t="s">
        <v>298</v>
      </c>
      <c r="F569" s="137" t="s">
        <v>414</v>
      </c>
      <c r="G569" s="137"/>
      <c r="H569" s="256">
        <v>0</v>
      </c>
    </row>
    <row r="570" spans="1:8" ht="24.75" customHeight="1" hidden="1">
      <c r="A570" s="127" t="s">
        <v>396</v>
      </c>
      <c r="B570" s="122" t="s">
        <v>213</v>
      </c>
      <c r="C570" s="137" t="s">
        <v>381</v>
      </c>
      <c r="D570" s="137" t="s">
        <v>263</v>
      </c>
      <c r="E570" s="121" t="s">
        <v>298</v>
      </c>
      <c r="F570" s="137" t="s">
        <v>414</v>
      </c>
      <c r="G570" s="137" t="s">
        <v>397</v>
      </c>
      <c r="H570" s="256">
        <v>0</v>
      </c>
    </row>
    <row r="571" spans="1:8" ht="30" customHeight="1" hidden="1">
      <c r="A571" s="127" t="s">
        <v>419</v>
      </c>
      <c r="B571" s="122" t="s">
        <v>213</v>
      </c>
      <c r="C571" s="121" t="s">
        <v>381</v>
      </c>
      <c r="D571" s="121" t="s">
        <v>263</v>
      </c>
      <c r="E571" s="121" t="s">
        <v>326</v>
      </c>
      <c r="F571" s="121" t="s">
        <v>301</v>
      </c>
      <c r="G571" s="121"/>
      <c r="H571" s="256">
        <v>0</v>
      </c>
    </row>
    <row r="572" spans="1:8" ht="23.25" customHeight="1" hidden="1">
      <c r="A572" s="127" t="s">
        <v>420</v>
      </c>
      <c r="B572" s="122" t="s">
        <v>213</v>
      </c>
      <c r="C572" s="121" t="s">
        <v>381</v>
      </c>
      <c r="D572" s="121" t="s">
        <v>263</v>
      </c>
      <c r="E572" s="121" t="s">
        <v>326</v>
      </c>
      <c r="F572" s="121" t="s">
        <v>421</v>
      </c>
      <c r="G572" s="121"/>
      <c r="H572" s="257"/>
    </row>
    <row r="573" spans="1:8" ht="24.75" customHeight="1" hidden="1">
      <c r="A573" s="132" t="s">
        <v>396</v>
      </c>
      <c r="B573" s="122" t="s">
        <v>213</v>
      </c>
      <c r="C573" s="121" t="s">
        <v>381</v>
      </c>
      <c r="D573" s="121" t="s">
        <v>263</v>
      </c>
      <c r="E573" s="121" t="s">
        <v>326</v>
      </c>
      <c r="F573" s="121" t="s">
        <v>421</v>
      </c>
      <c r="G573" s="121" t="s">
        <v>397</v>
      </c>
      <c r="H573" s="257"/>
    </row>
    <row r="574" spans="1:8" ht="30" customHeight="1" hidden="1">
      <c r="A574" s="127" t="s">
        <v>420</v>
      </c>
      <c r="B574" s="122" t="s">
        <v>213</v>
      </c>
      <c r="C574" s="121" t="s">
        <v>381</v>
      </c>
      <c r="D574" s="121" t="s">
        <v>263</v>
      </c>
      <c r="E574" s="121" t="s">
        <v>326</v>
      </c>
      <c r="F574" s="121" t="s">
        <v>422</v>
      </c>
      <c r="G574" s="121"/>
      <c r="H574" s="257"/>
    </row>
    <row r="575" spans="1:8" ht="27" customHeight="1" hidden="1">
      <c r="A575" s="132" t="s">
        <v>396</v>
      </c>
      <c r="B575" s="122" t="s">
        <v>213</v>
      </c>
      <c r="C575" s="121" t="s">
        <v>381</v>
      </c>
      <c r="D575" s="121" t="s">
        <v>263</v>
      </c>
      <c r="E575" s="121" t="s">
        <v>326</v>
      </c>
      <c r="F575" s="121" t="s">
        <v>422</v>
      </c>
      <c r="G575" s="121" t="s">
        <v>397</v>
      </c>
      <c r="H575" s="257"/>
    </row>
    <row r="576" spans="1:8" ht="45" customHeight="1">
      <c r="A576" s="174" t="s">
        <v>423</v>
      </c>
      <c r="B576" s="118" t="s">
        <v>213</v>
      </c>
      <c r="C576" s="148" t="s">
        <v>424</v>
      </c>
      <c r="D576" s="148" t="s">
        <v>299</v>
      </c>
      <c r="E576" s="148" t="s">
        <v>300</v>
      </c>
      <c r="F576" s="148" t="s">
        <v>301</v>
      </c>
      <c r="G576" s="148"/>
      <c r="H576" s="251">
        <v>11230</v>
      </c>
    </row>
    <row r="577" spans="1:8" ht="38.25" customHeight="1">
      <c r="A577" s="174" t="s">
        <v>445</v>
      </c>
      <c r="B577" s="118" t="s">
        <v>213</v>
      </c>
      <c r="C577" s="148" t="s">
        <v>424</v>
      </c>
      <c r="D577" s="148" t="s">
        <v>263</v>
      </c>
      <c r="E577" s="148" t="s">
        <v>300</v>
      </c>
      <c r="F577" s="148" t="s">
        <v>301</v>
      </c>
      <c r="G577" s="148"/>
      <c r="H577" s="251">
        <v>11230</v>
      </c>
    </row>
    <row r="578" spans="1:8" ht="33" customHeight="1">
      <c r="A578" s="6" t="s">
        <v>446</v>
      </c>
      <c r="B578" s="122" t="s">
        <v>213</v>
      </c>
      <c r="C578" s="121" t="s">
        <v>424</v>
      </c>
      <c r="D578" s="121" t="s">
        <v>263</v>
      </c>
      <c r="E578" s="121" t="s">
        <v>298</v>
      </c>
      <c r="F578" s="121" t="s">
        <v>301</v>
      </c>
      <c r="G578" s="121"/>
      <c r="H578" s="257">
        <v>11230</v>
      </c>
    </row>
    <row r="579" spans="1:8" ht="33" customHeight="1">
      <c r="A579" s="126" t="s">
        <v>448</v>
      </c>
      <c r="B579" s="122" t="s">
        <v>213</v>
      </c>
      <c r="C579" s="121" t="s">
        <v>424</v>
      </c>
      <c r="D579" s="121" t="s">
        <v>263</v>
      </c>
      <c r="E579" s="121" t="s">
        <v>298</v>
      </c>
      <c r="F579" s="121" t="s">
        <v>449</v>
      </c>
      <c r="G579" s="121"/>
      <c r="H579" s="257">
        <v>11000</v>
      </c>
    </row>
    <row r="580" spans="1:8" ht="21" customHeight="1">
      <c r="A580" s="126" t="s">
        <v>396</v>
      </c>
      <c r="B580" s="122" t="s">
        <v>213</v>
      </c>
      <c r="C580" s="121" t="s">
        <v>424</v>
      </c>
      <c r="D580" s="121" t="s">
        <v>263</v>
      </c>
      <c r="E580" s="121" t="s">
        <v>298</v>
      </c>
      <c r="F580" s="121" t="s">
        <v>449</v>
      </c>
      <c r="G580" s="121" t="s">
        <v>397</v>
      </c>
      <c r="H580" s="256">
        <v>11000</v>
      </c>
    </row>
    <row r="581" spans="1:8" s="124" customFormat="1" ht="29.25" customHeight="1">
      <c r="A581" s="68" t="s">
        <v>448</v>
      </c>
      <c r="B581" s="122" t="s">
        <v>213</v>
      </c>
      <c r="C581" s="121" t="s">
        <v>424</v>
      </c>
      <c r="D581" s="121" t="s">
        <v>263</v>
      </c>
      <c r="E581" s="121" t="s">
        <v>298</v>
      </c>
      <c r="F581" s="121" t="s">
        <v>450</v>
      </c>
      <c r="G581" s="121"/>
      <c r="H581" s="256">
        <v>230</v>
      </c>
    </row>
    <row r="582" spans="1:8" s="117" customFormat="1" ht="18.75" customHeight="1">
      <c r="A582" s="127" t="s">
        <v>396</v>
      </c>
      <c r="B582" s="122" t="s">
        <v>213</v>
      </c>
      <c r="C582" s="121" t="s">
        <v>424</v>
      </c>
      <c r="D582" s="121" t="s">
        <v>263</v>
      </c>
      <c r="E582" s="121" t="s">
        <v>298</v>
      </c>
      <c r="F582" s="121" t="s">
        <v>450</v>
      </c>
      <c r="G582" s="121" t="s">
        <v>397</v>
      </c>
      <c r="H582" s="256">
        <v>230</v>
      </c>
    </row>
    <row r="583" spans="1:8" s="145" customFormat="1" ht="33" customHeight="1">
      <c r="A583" s="125" t="s">
        <v>453</v>
      </c>
      <c r="B583" s="118" t="s">
        <v>213</v>
      </c>
      <c r="C583" s="148" t="s">
        <v>454</v>
      </c>
      <c r="D583" s="148" t="s">
        <v>299</v>
      </c>
      <c r="E583" s="148" t="s">
        <v>300</v>
      </c>
      <c r="F583" s="148" t="s">
        <v>301</v>
      </c>
      <c r="G583" s="148"/>
      <c r="H583" s="250">
        <v>751718.4</v>
      </c>
    </row>
    <row r="584" spans="1:8" ht="38.25">
      <c r="A584" s="174" t="s">
        <v>915</v>
      </c>
      <c r="B584" s="118" t="s">
        <v>213</v>
      </c>
      <c r="C584" s="148" t="s">
        <v>454</v>
      </c>
      <c r="D584" s="148" t="s">
        <v>260</v>
      </c>
      <c r="E584" s="148" t="s">
        <v>300</v>
      </c>
      <c r="F584" s="148" t="s">
        <v>301</v>
      </c>
      <c r="G584" s="148"/>
      <c r="H584" s="250">
        <v>751718.4</v>
      </c>
    </row>
    <row r="585" spans="1:8" ht="25.5">
      <c r="A585" s="139" t="s">
        <v>473</v>
      </c>
      <c r="B585" s="122" t="s">
        <v>213</v>
      </c>
      <c r="C585" s="137" t="s">
        <v>454</v>
      </c>
      <c r="D585" s="137" t="s">
        <v>260</v>
      </c>
      <c r="E585" s="137" t="s">
        <v>298</v>
      </c>
      <c r="F585" s="137" t="s">
        <v>301</v>
      </c>
      <c r="G585" s="137"/>
      <c r="H585" s="256">
        <v>603833.4</v>
      </c>
    </row>
    <row r="586" spans="1:8" s="145" customFormat="1" ht="12.75">
      <c r="A586" s="136" t="s">
        <v>394</v>
      </c>
      <c r="B586" s="122" t="s">
        <v>213</v>
      </c>
      <c r="C586" s="122" t="s">
        <v>454</v>
      </c>
      <c r="D586" s="122" t="s">
        <v>260</v>
      </c>
      <c r="E586" s="137" t="s">
        <v>298</v>
      </c>
      <c r="F586" s="122" t="s">
        <v>395</v>
      </c>
      <c r="G586" s="137"/>
      <c r="H586" s="256">
        <v>92900.4</v>
      </c>
    </row>
    <row r="587" spans="1:8" ht="12.75">
      <c r="A587" s="136" t="s">
        <v>396</v>
      </c>
      <c r="B587" s="122" t="s">
        <v>213</v>
      </c>
      <c r="C587" s="122" t="s">
        <v>454</v>
      </c>
      <c r="D587" s="122" t="s">
        <v>260</v>
      </c>
      <c r="E587" s="137" t="s">
        <v>298</v>
      </c>
      <c r="F587" s="122" t="s">
        <v>395</v>
      </c>
      <c r="G587" s="137">
        <v>610</v>
      </c>
      <c r="H587" s="256">
        <v>92900.4</v>
      </c>
    </row>
    <row r="588" spans="1:8" ht="102">
      <c r="A588" s="136" t="s">
        <v>474</v>
      </c>
      <c r="B588" s="122" t="s">
        <v>213</v>
      </c>
      <c r="C588" s="122" t="s">
        <v>454</v>
      </c>
      <c r="D588" s="122" t="s">
        <v>260</v>
      </c>
      <c r="E588" s="137" t="s">
        <v>298</v>
      </c>
      <c r="F588" s="122" t="s">
        <v>475</v>
      </c>
      <c r="G588" s="137"/>
      <c r="H588" s="256">
        <v>510933</v>
      </c>
    </row>
    <row r="589" spans="1:8" ht="12.75">
      <c r="A589" s="136" t="s">
        <v>396</v>
      </c>
      <c r="B589" s="122" t="s">
        <v>213</v>
      </c>
      <c r="C589" s="122" t="s">
        <v>454</v>
      </c>
      <c r="D589" s="122" t="s">
        <v>260</v>
      </c>
      <c r="E589" s="137" t="s">
        <v>298</v>
      </c>
      <c r="F589" s="122" t="s">
        <v>475</v>
      </c>
      <c r="G589" s="137">
        <v>610</v>
      </c>
      <c r="H589" s="256">
        <v>510933</v>
      </c>
    </row>
    <row r="590" spans="1:8" ht="12.75">
      <c r="A590" s="139" t="s">
        <v>476</v>
      </c>
      <c r="B590" s="122" t="s">
        <v>213</v>
      </c>
      <c r="C590" s="122" t="s">
        <v>454</v>
      </c>
      <c r="D590" s="122" t="s">
        <v>260</v>
      </c>
      <c r="E590" s="122" t="s">
        <v>326</v>
      </c>
      <c r="F590" s="122" t="s">
        <v>301</v>
      </c>
      <c r="G590" s="137"/>
      <c r="H590" s="256">
        <v>17202</v>
      </c>
    </row>
    <row r="591" spans="1:8" ht="25.5">
      <c r="A591" s="136" t="s">
        <v>477</v>
      </c>
      <c r="B591" s="122" t="s">
        <v>213</v>
      </c>
      <c r="C591" s="122" t="s">
        <v>454</v>
      </c>
      <c r="D591" s="122" t="s">
        <v>260</v>
      </c>
      <c r="E591" s="122" t="s">
        <v>326</v>
      </c>
      <c r="F591" s="122" t="s">
        <v>478</v>
      </c>
      <c r="G591" s="137"/>
      <c r="H591" s="256">
        <v>850</v>
      </c>
    </row>
    <row r="592" spans="1:8" ht="12.75">
      <c r="A592" s="68" t="s">
        <v>396</v>
      </c>
      <c r="B592" s="122" t="s">
        <v>213</v>
      </c>
      <c r="C592" s="122" t="s">
        <v>454</v>
      </c>
      <c r="D592" s="122" t="s">
        <v>260</v>
      </c>
      <c r="E592" s="122" t="s">
        <v>326</v>
      </c>
      <c r="F592" s="122" t="s">
        <v>478</v>
      </c>
      <c r="G592" s="137">
        <v>610</v>
      </c>
      <c r="H592" s="256">
        <v>850</v>
      </c>
    </row>
    <row r="593" spans="1:8" ht="12.75">
      <c r="A593" s="136" t="s">
        <v>479</v>
      </c>
      <c r="B593" s="122" t="s">
        <v>213</v>
      </c>
      <c r="C593" s="122" t="s">
        <v>454</v>
      </c>
      <c r="D593" s="122" t="s">
        <v>260</v>
      </c>
      <c r="E593" s="122" t="s">
        <v>326</v>
      </c>
      <c r="F593" s="122" t="s">
        <v>480</v>
      </c>
      <c r="G593" s="137"/>
      <c r="H593" s="256">
        <v>700</v>
      </c>
    </row>
    <row r="594" spans="1:8" ht="15" customHeight="1">
      <c r="A594" s="68" t="s">
        <v>396</v>
      </c>
      <c r="B594" s="122" t="s">
        <v>213</v>
      </c>
      <c r="C594" s="122" t="s">
        <v>454</v>
      </c>
      <c r="D594" s="122" t="s">
        <v>260</v>
      </c>
      <c r="E594" s="122" t="s">
        <v>326</v>
      </c>
      <c r="F594" s="122" t="s">
        <v>480</v>
      </c>
      <c r="G594" s="137">
        <v>610</v>
      </c>
      <c r="H594" s="256">
        <v>480</v>
      </c>
    </row>
    <row r="595" spans="1:8" ht="30" customHeight="1">
      <c r="A595" s="68" t="s">
        <v>311</v>
      </c>
      <c r="B595" s="122" t="s">
        <v>213</v>
      </c>
      <c r="C595" s="122" t="s">
        <v>454</v>
      </c>
      <c r="D595" s="122" t="s">
        <v>260</v>
      </c>
      <c r="E595" s="122" t="s">
        <v>326</v>
      </c>
      <c r="F595" s="122" t="s">
        <v>480</v>
      </c>
      <c r="G595" s="137" t="s">
        <v>312</v>
      </c>
      <c r="H595" s="256">
        <v>220</v>
      </c>
    </row>
    <row r="596" spans="1:8" ht="25.5">
      <c r="A596" s="68" t="s">
        <v>481</v>
      </c>
      <c r="B596" s="122" t="s">
        <v>213</v>
      </c>
      <c r="C596" s="122" t="s">
        <v>454</v>
      </c>
      <c r="D596" s="122" t="s">
        <v>260</v>
      </c>
      <c r="E596" s="122" t="s">
        <v>326</v>
      </c>
      <c r="F596" s="122" t="s">
        <v>482</v>
      </c>
      <c r="G596" s="137"/>
      <c r="H596" s="256">
        <v>15652</v>
      </c>
    </row>
    <row r="597" spans="1:8" ht="12.75">
      <c r="A597" s="141" t="s">
        <v>396</v>
      </c>
      <c r="B597" s="122" t="s">
        <v>213</v>
      </c>
      <c r="C597" s="122" t="s">
        <v>454</v>
      </c>
      <c r="D597" s="122" t="s">
        <v>260</v>
      </c>
      <c r="E597" s="122" t="s">
        <v>326</v>
      </c>
      <c r="F597" s="122" t="s">
        <v>482</v>
      </c>
      <c r="G597" s="137" t="s">
        <v>397</v>
      </c>
      <c r="H597" s="256">
        <v>15652</v>
      </c>
    </row>
    <row r="598" spans="1:8" ht="25.5">
      <c r="A598" s="139" t="s">
        <v>487</v>
      </c>
      <c r="B598" s="122" t="s">
        <v>213</v>
      </c>
      <c r="C598" s="122" t="s">
        <v>454</v>
      </c>
      <c r="D598" s="122" t="s">
        <v>260</v>
      </c>
      <c r="E598" s="122" t="s">
        <v>381</v>
      </c>
      <c r="F598" s="122" t="s">
        <v>301</v>
      </c>
      <c r="G598" s="137"/>
      <c r="H598" s="257">
        <v>130683</v>
      </c>
    </row>
    <row r="599" spans="1:8" ht="12.75">
      <c r="A599" s="132" t="s">
        <v>409</v>
      </c>
      <c r="B599" s="122" t="s">
        <v>213</v>
      </c>
      <c r="C599" s="134" t="s">
        <v>454</v>
      </c>
      <c r="D599" s="134" t="s">
        <v>260</v>
      </c>
      <c r="E599" s="134" t="s">
        <v>381</v>
      </c>
      <c r="F599" s="134" t="s">
        <v>410</v>
      </c>
      <c r="G599" s="121"/>
      <c r="H599" s="256">
        <v>16180.5</v>
      </c>
    </row>
    <row r="600" spans="1:8" ht="12.75">
      <c r="A600" s="141" t="s">
        <v>396</v>
      </c>
      <c r="B600" s="122" t="s">
        <v>213</v>
      </c>
      <c r="C600" s="134" t="s">
        <v>454</v>
      </c>
      <c r="D600" s="134" t="s">
        <v>260</v>
      </c>
      <c r="E600" s="134" t="s">
        <v>381</v>
      </c>
      <c r="F600" s="134" t="s">
        <v>410</v>
      </c>
      <c r="G600" s="121" t="s">
        <v>397</v>
      </c>
      <c r="H600" s="256">
        <v>16180.5</v>
      </c>
    </row>
    <row r="601" spans="1:8" ht="25.5">
      <c r="A601" s="136" t="s">
        <v>488</v>
      </c>
      <c r="B601" s="122" t="s">
        <v>213</v>
      </c>
      <c r="C601" s="122" t="s">
        <v>454</v>
      </c>
      <c r="D601" s="122" t="s">
        <v>260</v>
      </c>
      <c r="E601" s="122" t="s">
        <v>381</v>
      </c>
      <c r="F601" s="122" t="s">
        <v>489</v>
      </c>
      <c r="G601" s="137"/>
      <c r="H601" s="256">
        <v>4610</v>
      </c>
    </row>
    <row r="602" spans="1:8" ht="12.75">
      <c r="A602" s="68" t="s">
        <v>396</v>
      </c>
      <c r="B602" s="122" t="s">
        <v>213</v>
      </c>
      <c r="C602" s="122" t="s">
        <v>454</v>
      </c>
      <c r="D602" s="122" t="s">
        <v>260</v>
      </c>
      <c r="E602" s="122" t="s">
        <v>381</v>
      </c>
      <c r="F602" s="122" t="s">
        <v>489</v>
      </c>
      <c r="G602" s="137">
        <v>610</v>
      </c>
      <c r="H602" s="256">
        <v>4610</v>
      </c>
    </row>
    <row r="603" spans="1:8" ht="12.75">
      <c r="A603" s="136" t="s">
        <v>470</v>
      </c>
      <c r="B603" s="122" t="s">
        <v>213</v>
      </c>
      <c r="C603" s="122" t="s">
        <v>454</v>
      </c>
      <c r="D603" s="122" t="s">
        <v>260</v>
      </c>
      <c r="E603" s="122" t="s">
        <v>381</v>
      </c>
      <c r="F603" s="122" t="s">
        <v>471</v>
      </c>
      <c r="G603" s="137"/>
      <c r="H603" s="256">
        <v>2458.6</v>
      </c>
    </row>
    <row r="604" spans="1:8" ht="12.75">
      <c r="A604" s="68" t="s">
        <v>396</v>
      </c>
      <c r="B604" s="122" t="s">
        <v>213</v>
      </c>
      <c r="C604" s="122" t="s">
        <v>454</v>
      </c>
      <c r="D604" s="122" t="s">
        <v>260</v>
      </c>
      <c r="E604" s="122" t="s">
        <v>381</v>
      </c>
      <c r="F604" s="122" t="s">
        <v>471</v>
      </c>
      <c r="G604" s="137">
        <v>610</v>
      </c>
      <c r="H604" s="256">
        <v>2458.6</v>
      </c>
    </row>
    <row r="605" spans="1:8" ht="27" customHeight="1" hidden="1">
      <c r="A605" s="141" t="s">
        <v>491</v>
      </c>
      <c r="B605" s="122" t="s">
        <v>213</v>
      </c>
      <c r="C605" s="122" t="s">
        <v>454</v>
      </c>
      <c r="D605" s="122" t="s">
        <v>260</v>
      </c>
      <c r="E605" s="122" t="s">
        <v>381</v>
      </c>
      <c r="F605" s="122" t="s">
        <v>492</v>
      </c>
      <c r="G605" s="137"/>
      <c r="H605" s="256">
        <v>0</v>
      </c>
    </row>
    <row r="606" spans="1:8" ht="19.5" customHeight="1" hidden="1">
      <c r="A606" s="141" t="s">
        <v>396</v>
      </c>
      <c r="B606" s="122" t="s">
        <v>213</v>
      </c>
      <c r="C606" s="122" t="s">
        <v>454</v>
      </c>
      <c r="D606" s="122" t="s">
        <v>260</v>
      </c>
      <c r="E606" s="122" t="s">
        <v>381</v>
      </c>
      <c r="F606" s="122" t="s">
        <v>492</v>
      </c>
      <c r="G606" s="137" t="s">
        <v>397</v>
      </c>
      <c r="H606" s="256">
        <v>0</v>
      </c>
    </row>
    <row r="607" spans="1:8" ht="24" customHeight="1" hidden="1">
      <c r="A607" s="141" t="s">
        <v>491</v>
      </c>
      <c r="B607" s="122" t="s">
        <v>213</v>
      </c>
      <c r="C607" s="122" t="s">
        <v>454</v>
      </c>
      <c r="D607" s="122" t="s">
        <v>260</v>
      </c>
      <c r="E607" s="122" t="s">
        <v>381</v>
      </c>
      <c r="F607" s="122" t="s">
        <v>493</v>
      </c>
      <c r="G607" s="137"/>
      <c r="H607" s="256">
        <v>0</v>
      </c>
    </row>
    <row r="608" spans="1:8" ht="24" customHeight="1" hidden="1">
      <c r="A608" s="141" t="s">
        <v>396</v>
      </c>
      <c r="B608" s="122" t="s">
        <v>213</v>
      </c>
      <c r="C608" s="122" t="s">
        <v>454</v>
      </c>
      <c r="D608" s="122" t="s">
        <v>260</v>
      </c>
      <c r="E608" s="122" t="s">
        <v>381</v>
      </c>
      <c r="F608" s="122" t="s">
        <v>493</v>
      </c>
      <c r="G608" s="137" t="s">
        <v>397</v>
      </c>
      <c r="H608" s="256">
        <v>0</v>
      </c>
    </row>
    <row r="609" spans="1:8" ht="28.5" customHeight="1">
      <c r="A609" s="141" t="s">
        <v>413</v>
      </c>
      <c r="B609" s="122" t="s">
        <v>213</v>
      </c>
      <c r="C609" s="122" t="s">
        <v>454</v>
      </c>
      <c r="D609" s="122" t="s">
        <v>260</v>
      </c>
      <c r="E609" s="122" t="s">
        <v>381</v>
      </c>
      <c r="F609" s="122" t="s">
        <v>414</v>
      </c>
      <c r="G609" s="137"/>
      <c r="H609" s="256">
        <v>5198</v>
      </c>
    </row>
    <row r="610" spans="1:8" ht="33" customHeight="1">
      <c r="A610" s="68" t="s">
        <v>396</v>
      </c>
      <c r="B610" s="122" t="s">
        <v>213</v>
      </c>
      <c r="C610" s="122" t="s">
        <v>454</v>
      </c>
      <c r="D610" s="122" t="s">
        <v>260</v>
      </c>
      <c r="E610" s="122" t="s">
        <v>381</v>
      </c>
      <c r="F610" s="122" t="s">
        <v>414</v>
      </c>
      <c r="G610" s="137" t="s">
        <v>397</v>
      </c>
      <c r="H610" s="256">
        <v>5198</v>
      </c>
    </row>
    <row r="611" spans="1:8" ht="24" customHeight="1" hidden="1">
      <c r="A611" s="141" t="s">
        <v>494</v>
      </c>
      <c r="B611" s="122" t="s">
        <v>213</v>
      </c>
      <c r="C611" s="122" t="s">
        <v>454</v>
      </c>
      <c r="D611" s="122" t="s">
        <v>260</v>
      </c>
      <c r="E611" s="122" t="s">
        <v>381</v>
      </c>
      <c r="F611" s="122" t="s">
        <v>495</v>
      </c>
      <c r="G611" s="137"/>
      <c r="H611" s="256">
        <v>0</v>
      </c>
    </row>
    <row r="612" spans="1:8" ht="32.25" customHeight="1" hidden="1">
      <c r="A612" s="68" t="s">
        <v>396</v>
      </c>
      <c r="B612" s="122" t="s">
        <v>213</v>
      </c>
      <c r="C612" s="122" t="s">
        <v>454</v>
      </c>
      <c r="D612" s="122" t="s">
        <v>260</v>
      </c>
      <c r="E612" s="122" t="s">
        <v>381</v>
      </c>
      <c r="F612" s="122" t="s">
        <v>495</v>
      </c>
      <c r="G612" s="137" t="s">
        <v>397</v>
      </c>
      <c r="H612" s="256">
        <v>0</v>
      </c>
    </row>
    <row r="613" spans="1:8" ht="17.25" customHeight="1">
      <c r="A613" s="141" t="s">
        <v>494</v>
      </c>
      <c r="B613" s="122" t="s">
        <v>213</v>
      </c>
      <c r="C613" s="134" t="s">
        <v>454</v>
      </c>
      <c r="D613" s="134" t="s">
        <v>260</v>
      </c>
      <c r="E613" s="134" t="s">
        <v>381</v>
      </c>
      <c r="F613" s="134" t="s">
        <v>495</v>
      </c>
      <c r="G613" s="121"/>
      <c r="H613" s="256">
        <v>93135.9</v>
      </c>
    </row>
    <row r="614" spans="1:8" ht="16.5" customHeight="1">
      <c r="A614" s="68" t="s">
        <v>396</v>
      </c>
      <c r="B614" s="122" t="s">
        <v>213</v>
      </c>
      <c r="C614" s="134" t="s">
        <v>454</v>
      </c>
      <c r="D614" s="134" t="s">
        <v>260</v>
      </c>
      <c r="E614" s="134" t="s">
        <v>381</v>
      </c>
      <c r="F614" s="134" t="s">
        <v>495</v>
      </c>
      <c r="G614" s="121" t="s">
        <v>397</v>
      </c>
      <c r="H614" s="256">
        <v>93135.9</v>
      </c>
    </row>
    <row r="615" spans="1:8" ht="12.75">
      <c r="A615" s="141" t="s">
        <v>494</v>
      </c>
      <c r="B615" s="122" t="s">
        <v>213</v>
      </c>
      <c r="C615" s="122" t="s">
        <v>454</v>
      </c>
      <c r="D615" s="122" t="s">
        <v>260</v>
      </c>
      <c r="E615" s="122" t="s">
        <v>381</v>
      </c>
      <c r="F615" s="134" t="s">
        <v>496</v>
      </c>
      <c r="G615" s="137"/>
      <c r="H615" s="256">
        <v>9100</v>
      </c>
    </row>
    <row r="616" spans="1:8" ht="15" customHeight="1">
      <c r="A616" s="68" t="s">
        <v>396</v>
      </c>
      <c r="B616" s="122" t="s">
        <v>213</v>
      </c>
      <c r="C616" s="122" t="s">
        <v>454</v>
      </c>
      <c r="D616" s="122" t="s">
        <v>260</v>
      </c>
      <c r="E616" s="122" t="s">
        <v>381</v>
      </c>
      <c r="F616" s="134" t="s">
        <v>496</v>
      </c>
      <c r="G616" s="137" t="s">
        <v>397</v>
      </c>
      <c r="H616" s="256">
        <v>9100</v>
      </c>
    </row>
    <row r="617" spans="1:8" ht="24.75" customHeight="1" hidden="1">
      <c r="A617" s="174" t="s">
        <v>268</v>
      </c>
      <c r="B617" s="118" t="s">
        <v>213</v>
      </c>
      <c r="C617" s="148" t="s">
        <v>454</v>
      </c>
      <c r="D617" s="148" t="s">
        <v>262</v>
      </c>
      <c r="E617" s="148" t="s">
        <v>300</v>
      </c>
      <c r="F617" s="148" t="s">
        <v>301</v>
      </c>
      <c r="G617" s="148"/>
      <c r="H617" s="250">
        <v>0</v>
      </c>
    </row>
    <row r="618" spans="1:8" ht="30" customHeight="1" hidden="1">
      <c r="A618" s="139" t="s">
        <v>497</v>
      </c>
      <c r="B618" s="122" t="s">
        <v>213</v>
      </c>
      <c r="C618" s="122" t="s">
        <v>454</v>
      </c>
      <c r="D618" s="122" t="s">
        <v>262</v>
      </c>
      <c r="E618" s="122" t="s">
        <v>298</v>
      </c>
      <c r="F618" s="122" t="s">
        <v>301</v>
      </c>
      <c r="G618" s="137"/>
      <c r="H618" s="256">
        <v>0</v>
      </c>
    </row>
    <row r="619" spans="1:8" ht="28.5" customHeight="1" hidden="1">
      <c r="A619" s="136" t="s">
        <v>394</v>
      </c>
      <c r="B619" s="122" t="s">
        <v>213</v>
      </c>
      <c r="C619" s="122" t="s">
        <v>454</v>
      </c>
      <c r="D619" s="122" t="s">
        <v>262</v>
      </c>
      <c r="E619" s="122" t="s">
        <v>298</v>
      </c>
      <c r="F619" s="122" t="s">
        <v>395</v>
      </c>
      <c r="G619" s="137"/>
      <c r="H619" s="256">
        <v>0</v>
      </c>
    </row>
    <row r="620" spans="1:8" ht="35.25" customHeight="1" hidden="1">
      <c r="A620" s="136" t="s">
        <v>396</v>
      </c>
      <c r="B620" s="122" t="s">
        <v>213</v>
      </c>
      <c r="C620" s="122" t="s">
        <v>454</v>
      </c>
      <c r="D620" s="122" t="s">
        <v>262</v>
      </c>
      <c r="E620" s="122" t="s">
        <v>298</v>
      </c>
      <c r="F620" s="122" t="s">
        <v>395</v>
      </c>
      <c r="G620" s="137">
        <v>610</v>
      </c>
      <c r="H620" s="256">
        <v>0</v>
      </c>
    </row>
    <row r="621" spans="1:8" ht="26.25" customHeight="1" hidden="1">
      <c r="A621" s="139" t="s">
        <v>498</v>
      </c>
      <c r="B621" s="122" t="s">
        <v>213</v>
      </c>
      <c r="C621" s="122" t="s">
        <v>454</v>
      </c>
      <c r="D621" s="122" t="s">
        <v>262</v>
      </c>
      <c r="E621" s="122" t="s">
        <v>326</v>
      </c>
      <c r="F621" s="122" t="s">
        <v>301</v>
      </c>
      <c r="G621" s="137"/>
      <c r="H621" s="256">
        <v>0</v>
      </c>
    </row>
    <row r="622" spans="1:8" ht="36.75" customHeight="1" hidden="1">
      <c r="A622" s="136" t="s">
        <v>479</v>
      </c>
      <c r="B622" s="122" t="s">
        <v>213</v>
      </c>
      <c r="C622" s="134" t="s">
        <v>454</v>
      </c>
      <c r="D622" s="134" t="s">
        <v>262</v>
      </c>
      <c r="E622" s="134" t="s">
        <v>326</v>
      </c>
      <c r="F622" s="134" t="s">
        <v>480</v>
      </c>
      <c r="G622" s="121"/>
      <c r="H622" s="256">
        <v>0</v>
      </c>
    </row>
    <row r="623" spans="1:8" ht="31.5" customHeight="1" hidden="1">
      <c r="A623" s="141" t="s">
        <v>396</v>
      </c>
      <c r="B623" s="122" t="s">
        <v>213</v>
      </c>
      <c r="C623" s="134" t="s">
        <v>454</v>
      </c>
      <c r="D623" s="134" t="s">
        <v>262</v>
      </c>
      <c r="E623" s="134" t="s">
        <v>326</v>
      </c>
      <c r="F623" s="134" t="s">
        <v>480</v>
      </c>
      <c r="G623" s="121" t="s">
        <v>397</v>
      </c>
      <c r="H623" s="256">
        <v>0</v>
      </c>
    </row>
    <row r="624" spans="1:8" ht="27" customHeight="1" hidden="1">
      <c r="A624" s="136" t="s">
        <v>499</v>
      </c>
      <c r="B624" s="122" t="s">
        <v>213</v>
      </c>
      <c r="C624" s="122" t="s">
        <v>454</v>
      </c>
      <c r="D624" s="122" t="s">
        <v>262</v>
      </c>
      <c r="E624" s="122" t="s">
        <v>326</v>
      </c>
      <c r="F624" s="122" t="s">
        <v>500</v>
      </c>
      <c r="G624" s="137"/>
      <c r="H624" s="256">
        <v>0</v>
      </c>
    </row>
    <row r="625" spans="1:8" ht="33.75" customHeight="1" hidden="1">
      <c r="A625" s="68" t="s">
        <v>396</v>
      </c>
      <c r="B625" s="122" t="s">
        <v>213</v>
      </c>
      <c r="C625" s="122" t="s">
        <v>454</v>
      </c>
      <c r="D625" s="122" t="s">
        <v>262</v>
      </c>
      <c r="E625" s="122" t="s">
        <v>326</v>
      </c>
      <c r="F625" s="122" t="s">
        <v>500</v>
      </c>
      <c r="G625" s="137">
        <v>610</v>
      </c>
      <c r="H625" s="256">
        <v>0</v>
      </c>
    </row>
    <row r="626" spans="1:8" ht="30" customHeight="1" hidden="1">
      <c r="A626" s="136" t="s">
        <v>503</v>
      </c>
      <c r="B626" s="122" t="s">
        <v>213</v>
      </c>
      <c r="C626" s="122" t="s">
        <v>454</v>
      </c>
      <c r="D626" s="122" t="s">
        <v>262</v>
      </c>
      <c r="E626" s="122" t="s">
        <v>365</v>
      </c>
      <c r="F626" s="122" t="s">
        <v>301</v>
      </c>
      <c r="G626" s="137"/>
      <c r="H626" s="256">
        <v>0</v>
      </c>
    </row>
    <row r="627" spans="1:8" ht="34.5" customHeight="1" hidden="1">
      <c r="A627" s="136" t="s">
        <v>467</v>
      </c>
      <c r="B627" s="122" t="s">
        <v>213</v>
      </c>
      <c r="C627" s="122" t="s">
        <v>454</v>
      </c>
      <c r="D627" s="122" t="s">
        <v>262</v>
      </c>
      <c r="E627" s="122" t="s">
        <v>365</v>
      </c>
      <c r="F627" s="122" t="s">
        <v>410</v>
      </c>
      <c r="G627" s="137"/>
      <c r="H627" s="256">
        <v>0</v>
      </c>
    </row>
    <row r="628" spans="1:8" ht="30.75" customHeight="1" hidden="1">
      <c r="A628" s="68" t="s">
        <v>396</v>
      </c>
      <c r="B628" s="122" t="s">
        <v>213</v>
      </c>
      <c r="C628" s="122" t="s">
        <v>454</v>
      </c>
      <c r="D628" s="122" t="s">
        <v>262</v>
      </c>
      <c r="E628" s="122" t="s">
        <v>365</v>
      </c>
      <c r="F628" s="122" t="s">
        <v>410</v>
      </c>
      <c r="G628" s="137">
        <v>610</v>
      </c>
      <c r="H628" s="256">
        <v>0</v>
      </c>
    </row>
    <row r="629" spans="1:8" ht="32.25" customHeight="1" hidden="1">
      <c r="A629" s="136" t="s">
        <v>504</v>
      </c>
      <c r="B629" s="122" t="s">
        <v>213</v>
      </c>
      <c r="C629" s="122" t="s">
        <v>454</v>
      </c>
      <c r="D629" s="122" t="s">
        <v>262</v>
      </c>
      <c r="E629" s="122" t="s">
        <v>365</v>
      </c>
      <c r="F629" s="122" t="s">
        <v>505</v>
      </c>
      <c r="G629" s="137"/>
      <c r="H629" s="256">
        <v>0</v>
      </c>
    </row>
    <row r="630" spans="1:8" ht="30" customHeight="1" hidden="1">
      <c r="A630" s="68" t="s">
        <v>396</v>
      </c>
      <c r="B630" s="122" t="s">
        <v>213</v>
      </c>
      <c r="C630" s="122" t="s">
        <v>454</v>
      </c>
      <c r="D630" s="122" t="s">
        <v>262</v>
      </c>
      <c r="E630" s="122" t="s">
        <v>365</v>
      </c>
      <c r="F630" s="122" t="s">
        <v>505</v>
      </c>
      <c r="G630" s="137">
        <v>610</v>
      </c>
      <c r="H630" s="256">
        <v>0</v>
      </c>
    </row>
    <row r="631" spans="1:8" ht="30.75" customHeight="1" hidden="1">
      <c r="A631" s="136" t="s">
        <v>470</v>
      </c>
      <c r="B631" s="122" t="s">
        <v>213</v>
      </c>
      <c r="C631" s="122" t="s">
        <v>454</v>
      </c>
      <c r="D631" s="122" t="s">
        <v>262</v>
      </c>
      <c r="E631" s="122" t="s">
        <v>365</v>
      </c>
      <c r="F631" s="122" t="s">
        <v>471</v>
      </c>
      <c r="G631" s="137"/>
      <c r="H631" s="256">
        <v>0</v>
      </c>
    </row>
    <row r="632" spans="1:8" ht="30" customHeight="1" hidden="1">
      <c r="A632" s="68" t="s">
        <v>396</v>
      </c>
      <c r="B632" s="122" t="s">
        <v>213</v>
      </c>
      <c r="C632" s="122" t="s">
        <v>454</v>
      </c>
      <c r="D632" s="122" t="s">
        <v>262</v>
      </c>
      <c r="E632" s="122" t="s">
        <v>365</v>
      </c>
      <c r="F632" s="122" t="s">
        <v>471</v>
      </c>
      <c r="G632" s="137">
        <v>610</v>
      </c>
      <c r="H632" s="256">
        <v>0</v>
      </c>
    </row>
    <row r="633" spans="1:8" ht="27" customHeight="1" hidden="1">
      <c r="A633" s="141" t="s">
        <v>413</v>
      </c>
      <c r="B633" s="122" t="s">
        <v>213</v>
      </c>
      <c r="C633" s="122" t="s">
        <v>454</v>
      </c>
      <c r="D633" s="122" t="s">
        <v>262</v>
      </c>
      <c r="E633" s="122" t="s">
        <v>365</v>
      </c>
      <c r="F633" s="122" t="s">
        <v>414</v>
      </c>
      <c r="G633" s="137"/>
      <c r="H633" s="256">
        <v>0</v>
      </c>
    </row>
    <row r="634" spans="1:8" ht="30" customHeight="1" hidden="1">
      <c r="A634" s="141" t="s">
        <v>396</v>
      </c>
      <c r="B634" s="122" t="s">
        <v>213</v>
      </c>
      <c r="C634" s="122" t="s">
        <v>454</v>
      </c>
      <c r="D634" s="122" t="s">
        <v>262</v>
      </c>
      <c r="E634" s="122" t="s">
        <v>365</v>
      </c>
      <c r="F634" s="122" t="s">
        <v>414</v>
      </c>
      <c r="G634" s="137" t="s">
        <v>397</v>
      </c>
      <c r="H634" s="256">
        <v>0</v>
      </c>
    </row>
    <row r="635" spans="1:8" ht="28.5" customHeight="1" hidden="1">
      <c r="A635" s="125" t="s">
        <v>636</v>
      </c>
      <c r="B635" s="118" t="s">
        <v>213</v>
      </c>
      <c r="C635" s="148" t="s">
        <v>639</v>
      </c>
      <c r="D635" s="148" t="s">
        <v>299</v>
      </c>
      <c r="E635" s="148" t="s">
        <v>300</v>
      </c>
      <c r="F635" s="148" t="s">
        <v>301</v>
      </c>
      <c r="G635" s="148"/>
      <c r="H635" s="250">
        <v>0</v>
      </c>
    </row>
    <row r="636" spans="1:8" ht="20.25" customHeight="1" hidden="1">
      <c r="A636" s="174" t="s">
        <v>638</v>
      </c>
      <c r="B636" s="118" t="s">
        <v>213</v>
      </c>
      <c r="C636" s="148" t="s">
        <v>639</v>
      </c>
      <c r="D636" s="148" t="s">
        <v>258</v>
      </c>
      <c r="E636" s="148" t="s">
        <v>300</v>
      </c>
      <c r="F636" s="148" t="s">
        <v>301</v>
      </c>
      <c r="G636" s="148"/>
      <c r="H636" s="250">
        <v>0</v>
      </c>
    </row>
    <row r="637" spans="1:8" ht="25.5" customHeight="1" hidden="1">
      <c r="A637" s="127" t="s">
        <v>640</v>
      </c>
      <c r="B637" s="122" t="s">
        <v>213</v>
      </c>
      <c r="C637" s="122" t="s">
        <v>639</v>
      </c>
      <c r="D637" s="122" t="s">
        <v>258</v>
      </c>
      <c r="E637" s="122" t="s">
        <v>298</v>
      </c>
      <c r="F637" s="122" t="s">
        <v>301</v>
      </c>
      <c r="G637" s="137"/>
      <c r="H637" s="256">
        <v>0</v>
      </c>
    </row>
    <row r="638" spans="1:8" ht="18.75" customHeight="1" hidden="1">
      <c r="A638" s="136" t="s">
        <v>916</v>
      </c>
      <c r="B638" s="122" t="s">
        <v>213</v>
      </c>
      <c r="C638" s="122" t="s">
        <v>639</v>
      </c>
      <c r="D638" s="122" t="s">
        <v>258</v>
      </c>
      <c r="E638" s="122" t="s">
        <v>298</v>
      </c>
      <c r="F638" s="122" t="s">
        <v>642</v>
      </c>
      <c r="G638" s="137"/>
      <c r="H638" s="256">
        <v>0</v>
      </c>
    </row>
    <row r="639" spans="1:8" ht="19.5" customHeight="1" hidden="1">
      <c r="A639" s="68" t="s">
        <v>396</v>
      </c>
      <c r="B639" s="122" t="s">
        <v>213</v>
      </c>
      <c r="C639" s="122" t="s">
        <v>639</v>
      </c>
      <c r="D639" s="122" t="s">
        <v>258</v>
      </c>
      <c r="E639" s="122" t="s">
        <v>298</v>
      </c>
      <c r="F639" s="122" t="s">
        <v>642</v>
      </c>
      <c r="G639" s="137">
        <v>610</v>
      </c>
      <c r="H639" s="256">
        <v>0</v>
      </c>
    </row>
    <row r="640" spans="1:8" s="180" customFormat="1" ht="17.25" customHeight="1">
      <c r="A640" s="125" t="s">
        <v>820</v>
      </c>
      <c r="B640" s="118" t="s">
        <v>213</v>
      </c>
      <c r="C640" s="146" t="s">
        <v>821</v>
      </c>
      <c r="D640" s="146" t="s">
        <v>299</v>
      </c>
      <c r="E640" s="119" t="s">
        <v>300</v>
      </c>
      <c r="F640" s="146" t="s">
        <v>301</v>
      </c>
      <c r="G640" s="119"/>
      <c r="H640" s="250">
        <v>87.3</v>
      </c>
    </row>
    <row r="641" spans="1:8" s="180" customFormat="1" ht="17.25" customHeight="1">
      <c r="A641" s="174" t="s">
        <v>788</v>
      </c>
      <c r="B641" s="118" t="s">
        <v>213</v>
      </c>
      <c r="C641" s="146" t="s">
        <v>821</v>
      </c>
      <c r="D641" s="146" t="s">
        <v>634</v>
      </c>
      <c r="E641" s="119" t="s">
        <v>300</v>
      </c>
      <c r="F641" s="146" t="s">
        <v>301</v>
      </c>
      <c r="G641" s="119"/>
      <c r="H641" s="250">
        <v>87.3</v>
      </c>
    </row>
    <row r="642" spans="1:8" ht="17.25" customHeight="1">
      <c r="A642" s="136" t="s">
        <v>788</v>
      </c>
      <c r="B642" s="122" t="s">
        <v>213</v>
      </c>
      <c r="C642" s="134" t="s">
        <v>821</v>
      </c>
      <c r="D642" s="134" t="s">
        <v>634</v>
      </c>
      <c r="E642" s="121" t="s">
        <v>298</v>
      </c>
      <c r="F642" s="134" t="s">
        <v>301</v>
      </c>
      <c r="G642" s="121"/>
      <c r="H642" s="256">
        <v>87.3</v>
      </c>
    </row>
    <row r="643" spans="1:8" ht="22.5" customHeight="1">
      <c r="A643" s="136" t="s">
        <v>467</v>
      </c>
      <c r="B643" s="122" t="s">
        <v>213</v>
      </c>
      <c r="C643" s="134" t="s">
        <v>821</v>
      </c>
      <c r="D643" s="134" t="s">
        <v>634</v>
      </c>
      <c r="E643" s="121" t="s">
        <v>298</v>
      </c>
      <c r="F643" s="134" t="s">
        <v>410</v>
      </c>
      <c r="G643" s="121"/>
      <c r="H643" s="256">
        <v>87.3</v>
      </c>
    </row>
    <row r="644" spans="1:8" ht="17.25" customHeight="1">
      <c r="A644" s="68" t="s">
        <v>396</v>
      </c>
      <c r="B644" s="122" t="s">
        <v>213</v>
      </c>
      <c r="C644" s="134" t="s">
        <v>821</v>
      </c>
      <c r="D644" s="134" t="s">
        <v>634</v>
      </c>
      <c r="E644" s="121" t="s">
        <v>298</v>
      </c>
      <c r="F644" s="134" t="s">
        <v>410</v>
      </c>
      <c r="G644" s="121" t="s">
        <v>397</v>
      </c>
      <c r="H644" s="256">
        <v>87.3</v>
      </c>
    </row>
    <row r="645" spans="1:8" ht="20.25" customHeight="1" hidden="1">
      <c r="A645" s="141" t="s">
        <v>730</v>
      </c>
      <c r="B645" s="122" t="s">
        <v>213</v>
      </c>
      <c r="C645" s="134" t="s">
        <v>821</v>
      </c>
      <c r="D645" s="134" t="s">
        <v>634</v>
      </c>
      <c r="E645" s="121" t="s">
        <v>298</v>
      </c>
      <c r="F645" s="134" t="s">
        <v>731</v>
      </c>
      <c r="G645" s="121"/>
      <c r="H645" s="256">
        <v>0</v>
      </c>
    </row>
    <row r="646" spans="1:8" ht="29.25" customHeight="1" hidden="1">
      <c r="A646" s="68" t="s">
        <v>396</v>
      </c>
      <c r="B646" s="122" t="s">
        <v>213</v>
      </c>
      <c r="C646" s="134" t="s">
        <v>821</v>
      </c>
      <c r="D646" s="134" t="s">
        <v>634</v>
      </c>
      <c r="E646" s="121" t="s">
        <v>298</v>
      </c>
      <c r="F646" s="134" t="s">
        <v>731</v>
      </c>
      <c r="G646" s="121" t="s">
        <v>397</v>
      </c>
      <c r="H646" s="256">
        <v>0</v>
      </c>
    </row>
    <row r="647" spans="1:8" ht="36" customHeight="1" hidden="1">
      <c r="A647" s="68" t="s">
        <v>641</v>
      </c>
      <c r="B647" s="122" t="s">
        <v>213</v>
      </c>
      <c r="C647" s="134" t="s">
        <v>821</v>
      </c>
      <c r="D647" s="134" t="s">
        <v>634</v>
      </c>
      <c r="E647" s="121" t="s">
        <v>298</v>
      </c>
      <c r="F647" s="134" t="s">
        <v>642</v>
      </c>
      <c r="G647" s="121"/>
      <c r="H647" s="257"/>
    </row>
    <row r="648" spans="1:8" ht="39" customHeight="1" hidden="1">
      <c r="A648" s="68" t="s">
        <v>396</v>
      </c>
      <c r="B648" s="122" t="s">
        <v>213</v>
      </c>
      <c r="C648" s="134" t="s">
        <v>821</v>
      </c>
      <c r="D648" s="134" t="s">
        <v>634</v>
      </c>
      <c r="E648" s="121" t="s">
        <v>298</v>
      </c>
      <c r="F648" s="134" t="s">
        <v>642</v>
      </c>
      <c r="G648" s="121" t="s">
        <v>397</v>
      </c>
      <c r="H648" s="257"/>
    </row>
    <row r="649" spans="1:8" ht="27" customHeight="1" hidden="1">
      <c r="A649" s="141" t="s">
        <v>413</v>
      </c>
      <c r="B649" s="122" t="s">
        <v>213</v>
      </c>
      <c r="C649" s="134" t="s">
        <v>821</v>
      </c>
      <c r="D649" s="134" t="s">
        <v>634</v>
      </c>
      <c r="E649" s="121" t="s">
        <v>298</v>
      </c>
      <c r="F649" s="134" t="s">
        <v>414</v>
      </c>
      <c r="G649" s="121"/>
      <c r="H649" s="256">
        <v>0</v>
      </c>
    </row>
    <row r="650" spans="1:8" ht="20.25" customHeight="1" hidden="1">
      <c r="A650" s="141" t="s">
        <v>396</v>
      </c>
      <c r="B650" s="122" t="s">
        <v>213</v>
      </c>
      <c r="C650" s="134" t="s">
        <v>821</v>
      </c>
      <c r="D650" s="134" t="s">
        <v>634</v>
      </c>
      <c r="E650" s="121" t="s">
        <v>298</v>
      </c>
      <c r="F650" s="134" t="s">
        <v>414</v>
      </c>
      <c r="G650" s="121" t="s">
        <v>397</v>
      </c>
      <c r="H650" s="256">
        <v>0</v>
      </c>
    </row>
    <row r="651" spans="1:8" ht="12.75">
      <c r="A651" s="125" t="s">
        <v>214</v>
      </c>
      <c r="B651" s="186" t="s">
        <v>215</v>
      </c>
      <c r="C651" s="118"/>
      <c r="D651" s="146"/>
      <c r="E651" s="146"/>
      <c r="F651" s="119"/>
      <c r="G651" s="146"/>
      <c r="H651" s="250">
        <v>243560.8</v>
      </c>
    </row>
    <row r="652" spans="1:8" ht="25.5">
      <c r="A652" s="125" t="s">
        <v>380</v>
      </c>
      <c r="B652" s="118" t="s">
        <v>215</v>
      </c>
      <c r="C652" s="119" t="s">
        <v>381</v>
      </c>
      <c r="D652" s="119" t="s">
        <v>299</v>
      </c>
      <c r="E652" s="119" t="s">
        <v>300</v>
      </c>
      <c r="F652" s="119" t="s">
        <v>301</v>
      </c>
      <c r="G652" s="119"/>
      <c r="H652" s="250">
        <v>85390.49999999999</v>
      </c>
    </row>
    <row r="653" spans="1:8" ht="25.5">
      <c r="A653" s="177" t="s">
        <v>913</v>
      </c>
      <c r="B653" s="118" t="s">
        <v>215</v>
      </c>
      <c r="C653" s="119" t="s">
        <v>381</v>
      </c>
      <c r="D653" s="119" t="s">
        <v>262</v>
      </c>
      <c r="E653" s="119" t="s">
        <v>300</v>
      </c>
      <c r="F653" s="119" t="s">
        <v>301</v>
      </c>
      <c r="G653" s="119"/>
      <c r="H653" s="250">
        <v>79035.89999999998</v>
      </c>
    </row>
    <row r="654" spans="1:8" ht="25.5">
      <c r="A654" s="127" t="s">
        <v>393</v>
      </c>
      <c r="B654" s="122" t="s">
        <v>215</v>
      </c>
      <c r="C654" s="121" t="s">
        <v>381</v>
      </c>
      <c r="D654" s="121" t="s">
        <v>262</v>
      </c>
      <c r="E654" s="121" t="s">
        <v>326</v>
      </c>
      <c r="F654" s="121" t="s">
        <v>301</v>
      </c>
      <c r="G654" s="121"/>
      <c r="H654" s="256">
        <v>78665.19999999998</v>
      </c>
    </row>
    <row r="655" spans="1:8" ht="18" customHeight="1">
      <c r="A655" s="127" t="s">
        <v>911</v>
      </c>
      <c r="B655" s="122" t="s">
        <v>215</v>
      </c>
      <c r="C655" s="121" t="s">
        <v>381</v>
      </c>
      <c r="D655" s="121" t="s">
        <v>262</v>
      </c>
      <c r="E655" s="121" t="s">
        <v>326</v>
      </c>
      <c r="F655" s="121" t="s">
        <v>395</v>
      </c>
      <c r="G655" s="121"/>
      <c r="H655" s="256">
        <v>78612.79999999999</v>
      </c>
    </row>
    <row r="656" spans="1:8" ht="12.75">
      <c r="A656" s="132" t="s">
        <v>396</v>
      </c>
      <c r="B656" s="122" t="s">
        <v>215</v>
      </c>
      <c r="C656" s="121" t="s">
        <v>381</v>
      </c>
      <c r="D656" s="121" t="s">
        <v>262</v>
      </c>
      <c r="E656" s="121" t="s">
        <v>326</v>
      </c>
      <c r="F656" s="121" t="s">
        <v>395</v>
      </c>
      <c r="G656" s="121">
        <v>610</v>
      </c>
      <c r="H656" s="256">
        <v>78612.79999999999</v>
      </c>
    </row>
    <row r="657" spans="1:8" ht="12.75">
      <c r="A657" s="127" t="s">
        <v>398</v>
      </c>
      <c r="B657" s="187" t="s">
        <v>215</v>
      </c>
      <c r="C657" s="122" t="s">
        <v>381</v>
      </c>
      <c r="D657" s="134" t="s">
        <v>262</v>
      </c>
      <c r="E657" s="134" t="s">
        <v>326</v>
      </c>
      <c r="F657" s="121" t="s">
        <v>399</v>
      </c>
      <c r="G657" s="134"/>
      <c r="H657" s="256">
        <v>52.4</v>
      </c>
    </row>
    <row r="658" spans="1:8" ht="12.75">
      <c r="A658" s="127" t="s">
        <v>396</v>
      </c>
      <c r="B658" s="187" t="s">
        <v>215</v>
      </c>
      <c r="C658" s="122" t="s">
        <v>381</v>
      </c>
      <c r="D658" s="134" t="s">
        <v>262</v>
      </c>
      <c r="E658" s="134" t="s">
        <v>326</v>
      </c>
      <c r="F658" s="121" t="s">
        <v>399</v>
      </c>
      <c r="G658" s="134" t="s">
        <v>397</v>
      </c>
      <c r="H658" s="256">
        <v>52.4</v>
      </c>
    </row>
    <row r="659" spans="1:8" ht="25.5">
      <c r="A659" s="127" t="s">
        <v>400</v>
      </c>
      <c r="B659" s="122" t="s">
        <v>215</v>
      </c>
      <c r="C659" s="121" t="s">
        <v>381</v>
      </c>
      <c r="D659" s="121" t="s">
        <v>262</v>
      </c>
      <c r="E659" s="121" t="s">
        <v>365</v>
      </c>
      <c r="F659" s="121" t="s">
        <v>301</v>
      </c>
      <c r="G659" s="121"/>
      <c r="H659" s="256">
        <v>370.7</v>
      </c>
    </row>
    <row r="660" spans="1:8" ht="25.5">
      <c r="A660" s="127" t="s">
        <v>401</v>
      </c>
      <c r="B660" s="122" t="s">
        <v>215</v>
      </c>
      <c r="C660" s="121" t="s">
        <v>381</v>
      </c>
      <c r="D660" s="121" t="s">
        <v>262</v>
      </c>
      <c r="E660" s="121" t="s">
        <v>365</v>
      </c>
      <c r="F660" s="121" t="s">
        <v>402</v>
      </c>
      <c r="G660" s="121"/>
      <c r="H660" s="256">
        <v>370.7</v>
      </c>
    </row>
    <row r="661" spans="1:8" ht="12.75">
      <c r="A661" s="127" t="s">
        <v>396</v>
      </c>
      <c r="B661" s="122" t="s">
        <v>215</v>
      </c>
      <c r="C661" s="121" t="s">
        <v>381</v>
      </c>
      <c r="D661" s="121" t="s">
        <v>262</v>
      </c>
      <c r="E661" s="121" t="s">
        <v>365</v>
      </c>
      <c r="F661" s="121" t="s">
        <v>402</v>
      </c>
      <c r="G661" s="121" t="s">
        <v>397</v>
      </c>
      <c r="H661" s="256">
        <v>370.7</v>
      </c>
    </row>
    <row r="662" spans="1:8" ht="38.25">
      <c r="A662" s="177" t="s">
        <v>269</v>
      </c>
      <c r="B662" s="118" t="s">
        <v>215</v>
      </c>
      <c r="C662" s="119" t="s">
        <v>381</v>
      </c>
      <c r="D662" s="119" t="s">
        <v>263</v>
      </c>
      <c r="E662" s="119" t="s">
        <v>300</v>
      </c>
      <c r="F662" s="119" t="s">
        <v>301</v>
      </c>
      <c r="G662" s="119"/>
      <c r="H662" s="250">
        <v>6354.6</v>
      </c>
    </row>
    <row r="663" spans="1:8" ht="25.5">
      <c r="A663" s="127" t="s">
        <v>408</v>
      </c>
      <c r="B663" s="122" t="s">
        <v>215</v>
      </c>
      <c r="C663" s="121" t="s">
        <v>381</v>
      </c>
      <c r="D663" s="121" t="s">
        <v>263</v>
      </c>
      <c r="E663" s="121" t="s">
        <v>298</v>
      </c>
      <c r="F663" s="121" t="s">
        <v>301</v>
      </c>
      <c r="G663" s="121"/>
      <c r="H663" s="256">
        <v>6354.6</v>
      </c>
    </row>
    <row r="664" spans="1:8" ht="12.75">
      <c r="A664" s="127" t="s">
        <v>467</v>
      </c>
      <c r="B664" s="122" t="s">
        <v>215</v>
      </c>
      <c r="C664" s="121" t="s">
        <v>381</v>
      </c>
      <c r="D664" s="121" t="s">
        <v>263</v>
      </c>
      <c r="E664" s="121" t="s">
        <v>298</v>
      </c>
      <c r="F664" s="121" t="s">
        <v>410</v>
      </c>
      <c r="G664" s="121"/>
      <c r="H664" s="256">
        <v>5445.7</v>
      </c>
    </row>
    <row r="665" spans="1:8" ht="12.75">
      <c r="A665" s="127" t="s">
        <v>396</v>
      </c>
      <c r="B665" s="122" t="s">
        <v>215</v>
      </c>
      <c r="C665" s="121" t="s">
        <v>381</v>
      </c>
      <c r="D665" s="121" t="s">
        <v>263</v>
      </c>
      <c r="E665" s="121" t="s">
        <v>298</v>
      </c>
      <c r="F665" s="121" t="s">
        <v>410</v>
      </c>
      <c r="G665" s="121">
        <v>610</v>
      </c>
      <c r="H665" s="256">
        <v>5445.7</v>
      </c>
    </row>
    <row r="666" spans="1:8" ht="39" customHeight="1" hidden="1">
      <c r="A666" s="141" t="s">
        <v>413</v>
      </c>
      <c r="B666" s="122" t="s">
        <v>215</v>
      </c>
      <c r="C666" s="121" t="s">
        <v>381</v>
      </c>
      <c r="D666" s="121" t="s">
        <v>263</v>
      </c>
      <c r="E666" s="121" t="s">
        <v>298</v>
      </c>
      <c r="F666" s="121" t="s">
        <v>414</v>
      </c>
      <c r="G666" s="121"/>
      <c r="H666" s="256">
        <v>0</v>
      </c>
    </row>
    <row r="667" spans="1:8" ht="18.75" customHeight="1" hidden="1">
      <c r="A667" s="127" t="s">
        <v>396</v>
      </c>
      <c r="B667" s="122" t="s">
        <v>215</v>
      </c>
      <c r="C667" s="121" t="s">
        <v>381</v>
      </c>
      <c r="D667" s="121" t="s">
        <v>263</v>
      </c>
      <c r="E667" s="121" t="s">
        <v>298</v>
      </c>
      <c r="F667" s="121" t="s">
        <v>414</v>
      </c>
      <c r="G667" s="121" t="s">
        <v>397</v>
      </c>
      <c r="H667" s="256">
        <v>0</v>
      </c>
    </row>
    <row r="668" spans="1:8" ht="17.25" customHeight="1">
      <c r="A668" s="127" t="s">
        <v>419</v>
      </c>
      <c r="B668" s="122" t="s">
        <v>215</v>
      </c>
      <c r="C668" s="121" t="s">
        <v>381</v>
      </c>
      <c r="D668" s="121" t="s">
        <v>263</v>
      </c>
      <c r="E668" s="121" t="s">
        <v>326</v>
      </c>
      <c r="F668" s="121" t="s">
        <v>301</v>
      </c>
      <c r="G668" s="121"/>
      <c r="H668" s="256">
        <v>908.9000000000001</v>
      </c>
    </row>
    <row r="669" spans="1:8" ht="42" customHeight="1">
      <c r="A669" s="209" t="s">
        <v>413</v>
      </c>
      <c r="B669" s="122" t="s">
        <v>215</v>
      </c>
      <c r="C669" s="121" t="s">
        <v>381</v>
      </c>
      <c r="D669" s="121" t="s">
        <v>263</v>
      </c>
      <c r="E669" s="121" t="s">
        <v>326</v>
      </c>
      <c r="F669" s="121" t="s">
        <v>414</v>
      </c>
      <c r="G669" s="121"/>
      <c r="H669" s="256">
        <v>600</v>
      </c>
    </row>
    <row r="670" spans="1:8" ht="17.25" customHeight="1">
      <c r="A670" s="268" t="s">
        <v>396</v>
      </c>
      <c r="B670" s="122" t="s">
        <v>215</v>
      </c>
      <c r="C670" s="121" t="s">
        <v>381</v>
      </c>
      <c r="D670" s="121" t="s">
        <v>263</v>
      </c>
      <c r="E670" s="121" t="s">
        <v>326</v>
      </c>
      <c r="F670" s="121" t="s">
        <v>414</v>
      </c>
      <c r="G670" s="121" t="s">
        <v>397</v>
      </c>
      <c r="H670" s="256">
        <v>600</v>
      </c>
    </row>
    <row r="671" spans="1:8" ht="63.75">
      <c r="A671" s="127" t="s">
        <v>420</v>
      </c>
      <c r="B671" s="122" t="s">
        <v>215</v>
      </c>
      <c r="C671" s="121" t="s">
        <v>381</v>
      </c>
      <c r="D671" s="121" t="s">
        <v>263</v>
      </c>
      <c r="E671" s="121" t="s">
        <v>326</v>
      </c>
      <c r="F671" s="121" t="s">
        <v>421</v>
      </c>
      <c r="G671" s="121"/>
      <c r="H671" s="256">
        <v>280.8</v>
      </c>
    </row>
    <row r="672" spans="1:8" ht="12.75">
      <c r="A672" s="132" t="s">
        <v>396</v>
      </c>
      <c r="B672" s="122" t="s">
        <v>215</v>
      </c>
      <c r="C672" s="121" t="s">
        <v>381</v>
      </c>
      <c r="D672" s="121" t="s">
        <v>263</v>
      </c>
      <c r="E672" s="121" t="s">
        <v>326</v>
      </c>
      <c r="F672" s="121" t="s">
        <v>421</v>
      </c>
      <c r="G672" s="121" t="s">
        <v>397</v>
      </c>
      <c r="H672" s="256">
        <v>280.8</v>
      </c>
    </row>
    <row r="673" spans="1:8" ht="60" customHeight="1">
      <c r="A673" s="127" t="s">
        <v>420</v>
      </c>
      <c r="B673" s="122" t="s">
        <v>215</v>
      </c>
      <c r="C673" s="121" t="s">
        <v>381</v>
      </c>
      <c r="D673" s="121" t="s">
        <v>263</v>
      </c>
      <c r="E673" s="121" t="s">
        <v>326</v>
      </c>
      <c r="F673" s="121" t="s">
        <v>422</v>
      </c>
      <c r="G673" s="121"/>
      <c r="H673" s="256">
        <v>28.1</v>
      </c>
    </row>
    <row r="674" spans="1:8" ht="12.75">
      <c r="A674" s="132" t="s">
        <v>396</v>
      </c>
      <c r="B674" s="122" t="s">
        <v>215</v>
      </c>
      <c r="C674" s="121" t="s">
        <v>381</v>
      </c>
      <c r="D674" s="121" t="s">
        <v>263</v>
      </c>
      <c r="E674" s="121" t="s">
        <v>326</v>
      </c>
      <c r="F674" s="121" t="s">
        <v>422</v>
      </c>
      <c r="G674" s="121" t="s">
        <v>397</v>
      </c>
      <c r="H674" s="256">
        <v>28.1</v>
      </c>
    </row>
    <row r="675" spans="1:8" ht="25.5">
      <c r="A675" s="125" t="s">
        <v>453</v>
      </c>
      <c r="B675" s="186" t="s">
        <v>215</v>
      </c>
      <c r="C675" s="118" t="s">
        <v>454</v>
      </c>
      <c r="D675" s="146" t="s">
        <v>299</v>
      </c>
      <c r="E675" s="146" t="s">
        <v>300</v>
      </c>
      <c r="F675" s="119" t="s">
        <v>301</v>
      </c>
      <c r="G675" s="146"/>
      <c r="H675" s="250">
        <v>158170.3</v>
      </c>
    </row>
    <row r="676" spans="1:8" ht="25.5">
      <c r="A676" s="125" t="s">
        <v>917</v>
      </c>
      <c r="B676" s="186" t="s">
        <v>215</v>
      </c>
      <c r="C676" s="118" t="s">
        <v>454</v>
      </c>
      <c r="D676" s="119" t="s">
        <v>262</v>
      </c>
      <c r="E676" s="119" t="s">
        <v>300</v>
      </c>
      <c r="F676" s="119" t="s">
        <v>301</v>
      </c>
      <c r="G676" s="119"/>
      <c r="H676" s="250">
        <v>158170.3</v>
      </c>
    </row>
    <row r="677" spans="1:8" ht="25.5">
      <c r="A677" s="139" t="s">
        <v>497</v>
      </c>
      <c r="B677" s="187" t="s">
        <v>215</v>
      </c>
      <c r="C677" s="122" t="s">
        <v>454</v>
      </c>
      <c r="D677" s="121" t="s">
        <v>262</v>
      </c>
      <c r="E677" s="121" t="s">
        <v>298</v>
      </c>
      <c r="F677" s="121" t="s">
        <v>301</v>
      </c>
      <c r="G677" s="121"/>
      <c r="H677" s="256">
        <v>150947.3</v>
      </c>
    </row>
    <row r="678" spans="1:8" ht="12.75">
      <c r="A678" s="132" t="s">
        <v>918</v>
      </c>
      <c r="B678" s="187" t="s">
        <v>215</v>
      </c>
      <c r="C678" s="121" t="s">
        <v>454</v>
      </c>
      <c r="D678" s="121" t="s">
        <v>262</v>
      </c>
      <c r="E678" s="121" t="s">
        <v>298</v>
      </c>
      <c r="F678" s="134" t="s">
        <v>395</v>
      </c>
      <c r="G678" s="121"/>
      <c r="H678" s="256">
        <v>150947.3</v>
      </c>
    </row>
    <row r="679" spans="1:8" ht="12.75">
      <c r="A679" s="132" t="s">
        <v>396</v>
      </c>
      <c r="B679" s="187" t="s">
        <v>215</v>
      </c>
      <c r="C679" s="121" t="s">
        <v>454</v>
      </c>
      <c r="D679" s="121" t="s">
        <v>262</v>
      </c>
      <c r="E679" s="121" t="s">
        <v>298</v>
      </c>
      <c r="F679" s="134" t="s">
        <v>395</v>
      </c>
      <c r="G679" s="121">
        <v>610</v>
      </c>
      <c r="H679" s="256">
        <v>150947.3</v>
      </c>
    </row>
    <row r="680" spans="1:8" ht="25.5">
      <c r="A680" s="141" t="s">
        <v>498</v>
      </c>
      <c r="B680" s="187" t="s">
        <v>215</v>
      </c>
      <c r="C680" s="122" t="s">
        <v>454</v>
      </c>
      <c r="D680" s="121" t="s">
        <v>262</v>
      </c>
      <c r="E680" s="121" t="s">
        <v>326</v>
      </c>
      <c r="F680" s="121" t="s">
        <v>301</v>
      </c>
      <c r="G680" s="121"/>
      <c r="H680" s="256">
        <v>3012.2</v>
      </c>
    </row>
    <row r="681" spans="1:8" ht="12.75">
      <c r="A681" s="136" t="s">
        <v>479</v>
      </c>
      <c r="B681" s="122" t="s">
        <v>215</v>
      </c>
      <c r="C681" s="134" t="s">
        <v>454</v>
      </c>
      <c r="D681" s="134" t="s">
        <v>262</v>
      </c>
      <c r="E681" s="134" t="s">
        <v>326</v>
      </c>
      <c r="F681" s="134" t="s">
        <v>480</v>
      </c>
      <c r="G681" s="121"/>
      <c r="H681" s="256">
        <v>700</v>
      </c>
    </row>
    <row r="682" spans="1:8" ht="12.75">
      <c r="A682" s="141" t="s">
        <v>396</v>
      </c>
      <c r="B682" s="122" t="s">
        <v>215</v>
      </c>
      <c r="C682" s="134" t="s">
        <v>454</v>
      </c>
      <c r="D682" s="134" t="s">
        <v>262</v>
      </c>
      <c r="E682" s="134" t="s">
        <v>326</v>
      </c>
      <c r="F682" s="134" t="s">
        <v>480</v>
      </c>
      <c r="G682" s="121" t="s">
        <v>397</v>
      </c>
      <c r="H682" s="256">
        <v>700</v>
      </c>
    </row>
    <row r="683" spans="1:8" ht="12.75">
      <c r="A683" s="136" t="s">
        <v>499</v>
      </c>
      <c r="B683" s="122" t="s">
        <v>215</v>
      </c>
      <c r="C683" s="134" t="s">
        <v>454</v>
      </c>
      <c r="D683" s="134" t="s">
        <v>262</v>
      </c>
      <c r="E683" s="134" t="s">
        <v>326</v>
      </c>
      <c r="F683" s="134" t="s">
        <v>500</v>
      </c>
      <c r="G683" s="121"/>
      <c r="H683" s="256">
        <v>200</v>
      </c>
    </row>
    <row r="684" spans="1:8" ht="12.75">
      <c r="A684" s="141" t="s">
        <v>396</v>
      </c>
      <c r="B684" s="122" t="s">
        <v>215</v>
      </c>
      <c r="C684" s="134" t="s">
        <v>454</v>
      </c>
      <c r="D684" s="134" t="s">
        <v>262</v>
      </c>
      <c r="E684" s="134" t="s">
        <v>326</v>
      </c>
      <c r="F684" s="134" t="s">
        <v>500</v>
      </c>
      <c r="G684" s="121">
        <v>610</v>
      </c>
      <c r="H684" s="256">
        <v>200</v>
      </c>
    </row>
    <row r="685" spans="1:8" ht="25.5">
      <c r="A685" s="141" t="s">
        <v>501</v>
      </c>
      <c r="B685" s="187" t="s">
        <v>215</v>
      </c>
      <c r="C685" s="122" t="s">
        <v>454</v>
      </c>
      <c r="D685" s="121" t="s">
        <v>262</v>
      </c>
      <c r="E685" s="121" t="s">
        <v>326</v>
      </c>
      <c r="F685" s="121" t="s">
        <v>502</v>
      </c>
      <c r="G685" s="121"/>
      <c r="H685" s="256">
        <v>2112.2</v>
      </c>
    </row>
    <row r="686" spans="1:8" ht="12.75">
      <c r="A686" s="141" t="s">
        <v>396</v>
      </c>
      <c r="B686" s="187" t="s">
        <v>215</v>
      </c>
      <c r="C686" s="122" t="s">
        <v>454</v>
      </c>
      <c r="D686" s="121" t="s">
        <v>262</v>
      </c>
      <c r="E686" s="121" t="s">
        <v>326</v>
      </c>
      <c r="F686" s="121" t="s">
        <v>502</v>
      </c>
      <c r="G686" s="121" t="s">
        <v>397</v>
      </c>
      <c r="H686" s="256">
        <v>2112.2</v>
      </c>
    </row>
    <row r="687" spans="1:8" ht="25.5">
      <c r="A687" s="139" t="s">
        <v>503</v>
      </c>
      <c r="B687" s="122" t="s">
        <v>215</v>
      </c>
      <c r="C687" s="134" t="s">
        <v>454</v>
      </c>
      <c r="D687" s="134" t="s">
        <v>262</v>
      </c>
      <c r="E687" s="134" t="s">
        <v>365</v>
      </c>
      <c r="F687" s="134" t="s">
        <v>301</v>
      </c>
      <c r="G687" s="121"/>
      <c r="H687" s="256">
        <v>4210.8</v>
      </c>
    </row>
    <row r="688" spans="1:8" ht="12.75">
      <c r="A688" s="136" t="s">
        <v>467</v>
      </c>
      <c r="B688" s="122" t="s">
        <v>215</v>
      </c>
      <c r="C688" s="134" t="s">
        <v>454</v>
      </c>
      <c r="D688" s="134" t="s">
        <v>262</v>
      </c>
      <c r="E688" s="134" t="s">
        <v>365</v>
      </c>
      <c r="F688" s="134" t="s">
        <v>410</v>
      </c>
      <c r="G688" s="121"/>
      <c r="H688" s="256">
        <v>1500</v>
      </c>
    </row>
    <row r="689" spans="1:8" ht="12.75">
      <c r="A689" s="141" t="s">
        <v>396</v>
      </c>
      <c r="B689" s="122" t="s">
        <v>215</v>
      </c>
      <c r="C689" s="134" t="s">
        <v>454</v>
      </c>
      <c r="D689" s="134" t="s">
        <v>262</v>
      </c>
      <c r="E689" s="134" t="s">
        <v>365</v>
      </c>
      <c r="F689" s="134" t="s">
        <v>410</v>
      </c>
      <c r="G689" s="121">
        <v>610</v>
      </c>
      <c r="H689" s="256">
        <v>1500</v>
      </c>
    </row>
    <row r="690" spans="1:8" ht="25.5">
      <c r="A690" s="136" t="s">
        <v>504</v>
      </c>
      <c r="B690" s="122" t="s">
        <v>215</v>
      </c>
      <c r="C690" s="134" t="s">
        <v>454</v>
      </c>
      <c r="D690" s="134" t="s">
        <v>262</v>
      </c>
      <c r="E690" s="134" t="s">
        <v>365</v>
      </c>
      <c r="F690" s="134" t="s">
        <v>505</v>
      </c>
      <c r="G690" s="121"/>
      <c r="H690" s="256">
        <v>1693.5</v>
      </c>
    </row>
    <row r="691" spans="1:8" ht="12.75">
      <c r="A691" s="141" t="s">
        <v>396</v>
      </c>
      <c r="B691" s="122" t="s">
        <v>215</v>
      </c>
      <c r="C691" s="134" t="s">
        <v>454</v>
      </c>
      <c r="D691" s="134" t="s">
        <v>262</v>
      </c>
      <c r="E691" s="134" t="s">
        <v>365</v>
      </c>
      <c r="F691" s="134" t="s">
        <v>505</v>
      </c>
      <c r="G691" s="121">
        <v>610</v>
      </c>
      <c r="H691" s="256">
        <v>1693.5</v>
      </c>
    </row>
    <row r="692" spans="1:8" ht="12.75">
      <c r="A692" s="136" t="s">
        <v>470</v>
      </c>
      <c r="B692" s="122" t="s">
        <v>215</v>
      </c>
      <c r="C692" s="134" t="s">
        <v>454</v>
      </c>
      <c r="D692" s="134" t="s">
        <v>262</v>
      </c>
      <c r="E692" s="134" t="s">
        <v>365</v>
      </c>
      <c r="F692" s="134" t="s">
        <v>471</v>
      </c>
      <c r="G692" s="121"/>
      <c r="H692" s="256">
        <v>317.3</v>
      </c>
    </row>
    <row r="693" spans="1:8" ht="12.75">
      <c r="A693" s="141" t="s">
        <v>396</v>
      </c>
      <c r="B693" s="122" t="s">
        <v>215</v>
      </c>
      <c r="C693" s="134" t="s">
        <v>454</v>
      </c>
      <c r="D693" s="134" t="s">
        <v>262</v>
      </c>
      <c r="E693" s="134" t="s">
        <v>365</v>
      </c>
      <c r="F693" s="134" t="s">
        <v>471</v>
      </c>
      <c r="G693" s="121">
        <v>610</v>
      </c>
      <c r="H693" s="256">
        <v>317.3</v>
      </c>
    </row>
    <row r="694" spans="1:8" ht="38.25">
      <c r="A694" s="209" t="s">
        <v>413</v>
      </c>
      <c r="B694" s="122" t="s">
        <v>215</v>
      </c>
      <c r="C694" s="134" t="s">
        <v>454</v>
      </c>
      <c r="D694" s="134" t="s">
        <v>262</v>
      </c>
      <c r="E694" s="134" t="s">
        <v>365</v>
      </c>
      <c r="F694" s="134" t="s">
        <v>414</v>
      </c>
      <c r="G694" s="121"/>
      <c r="H694" s="256">
        <v>700</v>
      </c>
    </row>
    <row r="695" spans="1:8" ht="12.75">
      <c r="A695" s="209" t="s">
        <v>396</v>
      </c>
      <c r="B695" s="122" t="s">
        <v>215</v>
      </c>
      <c r="C695" s="134" t="s">
        <v>454</v>
      </c>
      <c r="D695" s="134" t="s">
        <v>262</v>
      </c>
      <c r="E695" s="134" t="s">
        <v>365</v>
      </c>
      <c r="F695" s="134" t="s">
        <v>414</v>
      </c>
      <c r="G695" s="121">
        <v>610</v>
      </c>
      <c r="H695" s="256">
        <v>700</v>
      </c>
    </row>
    <row r="696" spans="1:8" ht="25.5">
      <c r="A696" s="125" t="s">
        <v>216</v>
      </c>
      <c r="B696" s="118" t="s">
        <v>217</v>
      </c>
      <c r="C696" s="146"/>
      <c r="D696" s="146"/>
      <c r="E696" s="119"/>
      <c r="F696" s="146"/>
      <c r="G696" s="119"/>
      <c r="H696" s="250">
        <v>240</v>
      </c>
    </row>
    <row r="697" spans="1:8" ht="25.5">
      <c r="A697" s="125" t="s">
        <v>453</v>
      </c>
      <c r="B697" s="118" t="s">
        <v>217</v>
      </c>
      <c r="C697" s="146" t="s">
        <v>454</v>
      </c>
      <c r="D697" s="146" t="s">
        <v>299</v>
      </c>
      <c r="E697" s="119" t="s">
        <v>300</v>
      </c>
      <c r="F697" s="146" t="s">
        <v>301</v>
      </c>
      <c r="G697" s="119"/>
      <c r="H697" s="250">
        <v>240</v>
      </c>
    </row>
    <row r="698" spans="1:8" ht="29.25" customHeight="1">
      <c r="A698" s="125" t="s">
        <v>919</v>
      </c>
      <c r="B698" s="118" t="s">
        <v>217</v>
      </c>
      <c r="C698" s="146" t="s">
        <v>454</v>
      </c>
      <c r="D698" s="146" t="s">
        <v>265</v>
      </c>
      <c r="E698" s="119" t="s">
        <v>300</v>
      </c>
      <c r="F698" s="146" t="s">
        <v>301</v>
      </c>
      <c r="G698" s="119"/>
      <c r="H698" s="250">
        <v>240</v>
      </c>
    </row>
    <row r="699" spans="1:8" ht="25.5">
      <c r="A699" s="68" t="s">
        <v>507</v>
      </c>
      <c r="B699" s="122" t="s">
        <v>217</v>
      </c>
      <c r="C699" s="134" t="s">
        <v>454</v>
      </c>
      <c r="D699" s="134" t="s">
        <v>265</v>
      </c>
      <c r="E699" s="121" t="s">
        <v>298</v>
      </c>
      <c r="F699" s="134" t="s">
        <v>301</v>
      </c>
      <c r="G699" s="121"/>
      <c r="H699" s="256">
        <v>240</v>
      </c>
    </row>
    <row r="700" spans="1:8" ht="25.5">
      <c r="A700" s="68" t="s">
        <v>510</v>
      </c>
      <c r="B700" s="122" t="s">
        <v>217</v>
      </c>
      <c r="C700" s="134" t="s">
        <v>454</v>
      </c>
      <c r="D700" s="134" t="s">
        <v>265</v>
      </c>
      <c r="E700" s="121" t="s">
        <v>298</v>
      </c>
      <c r="F700" s="134" t="s">
        <v>511</v>
      </c>
      <c r="G700" s="121"/>
      <c r="H700" s="256">
        <v>240</v>
      </c>
    </row>
    <row r="701" spans="1:8" ht="12.75">
      <c r="A701" s="68" t="s">
        <v>396</v>
      </c>
      <c r="B701" s="122" t="s">
        <v>217</v>
      </c>
      <c r="C701" s="134" t="s">
        <v>454</v>
      </c>
      <c r="D701" s="134" t="s">
        <v>265</v>
      </c>
      <c r="E701" s="121" t="s">
        <v>298</v>
      </c>
      <c r="F701" s="134" t="s">
        <v>511</v>
      </c>
      <c r="G701" s="121" t="s">
        <v>397</v>
      </c>
      <c r="H701" s="256">
        <v>240</v>
      </c>
    </row>
    <row r="702" spans="1:8" ht="12.75">
      <c r="A702" s="125" t="s">
        <v>218</v>
      </c>
      <c r="B702" s="118" t="s">
        <v>219</v>
      </c>
      <c r="C702" s="148"/>
      <c r="D702" s="148"/>
      <c r="E702" s="148"/>
      <c r="F702" s="148"/>
      <c r="G702" s="148"/>
      <c r="H702" s="250">
        <v>12292.1</v>
      </c>
    </row>
    <row r="703" spans="1:8" ht="25.5">
      <c r="A703" s="125" t="s">
        <v>453</v>
      </c>
      <c r="B703" s="118" t="s">
        <v>219</v>
      </c>
      <c r="C703" s="148" t="s">
        <v>454</v>
      </c>
      <c r="D703" s="148" t="s">
        <v>299</v>
      </c>
      <c r="E703" s="148" t="s">
        <v>300</v>
      </c>
      <c r="F703" s="148" t="s">
        <v>301</v>
      </c>
      <c r="G703" s="148"/>
      <c r="H703" s="250">
        <v>11434</v>
      </c>
    </row>
    <row r="704" spans="1:8" s="145" customFormat="1" ht="25.5">
      <c r="A704" s="174" t="s">
        <v>512</v>
      </c>
      <c r="B704" s="118" t="s">
        <v>219</v>
      </c>
      <c r="C704" s="148" t="s">
        <v>454</v>
      </c>
      <c r="D704" s="148" t="s">
        <v>483</v>
      </c>
      <c r="E704" s="148" t="s">
        <v>300</v>
      </c>
      <c r="F704" s="148" t="s">
        <v>301</v>
      </c>
      <c r="G704" s="148"/>
      <c r="H704" s="250">
        <v>11434</v>
      </c>
    </row>
    <row r="705" spans="1:8" s="138" customFormat="1" ht="25.5">
      <c r="A705" s="136" t="s">
        <v>513</v>
      </c>
      <c r="B705" s="122" t="s">
        <v>219</v>
      </c>
      <c r="C705" s="137" t="s">
        <v>454</v>
      </c>
      <c r="D705" s="137" t="s">
        <v>483</v>
      </c>
      <c r="E705" s="137" t="s">
        <v>298</v>
      </c>
      <c r="F705" s="137" t="s">
        <v>301</v>
      </c>
      <c r="G705" s="137"/>
      <c r="H705" s="256">
        <v>11434</v>
      </c>
    </row>
    <row r="706" spans="1:8" s="138" customFormat="1" ht="25.5">
      <c r="A706" s="136" t="s">
        <v>514</v>
      </c>
      <c r="B706" s="122" t="s">
        <v>219</v>
      </c>
      <c r="C706" s="137" t="s">
        <v>454</v>
      </c>
      <c r="D706" s="137" t="s">
        <v>483</v>
      </c>
      <c r="E706" s="137" t="s">
        <v>298</v>
      </c>
      <c r="F706" s="137" t="s">
        <v>515</v>
      </c>
      <c r="G706" s="137"/>
      <c r="H706" s="256">
        <v>2500</v>
      </c>
    </row>
    <row r="707" spans="1:8" s="138" customFormat="1" ht="12.75">
      <c r="A707" s="68" t="s">
        <v>396</v>
      </c>
      <c r="B707" s="122" t="s">
        <v>219</v>
      </c>
      <c r="C707" s="137" t="s">
        <v>454</v>
      </c>
      <c r="D707" s="137" t="s">
        <v>483</v>
      </c>
      <c r="E707" s="137" t="s">
        <v>298</v>
      </c>
      <c r="F707" s="137" t="s">
        <v>515</v>
      </c>
      <c r="G707" s="137">
        <v>610</v>
      </c>
      <c r="H707" s="256">
        <v>2500</v>
      </c>
    </row>
    <row r="708" spans="1:8" s="138" customFormat="1" ht="12.75">
      <c r="A708" s="136" t="s">
        <v>516</v>
      </c>
      <c r="B708" s="122" t="s">
        <v>219</v>
      </c>
      <c r="C708" s="137" t="s">
        <v>454</v>
      </c>
      <c r="D708" s="137" t="s">
        <v>483</v>
      </c>
      <c r="E708" s="137" t="s">
        <v>298</v>
      </c>
      <c r="F708" s="137" t="s">
        <v>517</v>
      </c>
      <c r="G708" s="137"/>
      <c r="H708" s="256">
        <v>1800</v>
      </c>
    </row>
    <row r="709" spans="1:8" s="138" customFormat="1" ht="12.75">
      <c r="A709" s="68" t="s">
        <v>396</v>
      </c>
      <c r="B709" s="122" t="s">
        <v>219</v>
      </c>
      <c r="C709" s="137" t="s">
        <v>454</v>
      </c>
      <c r="D709" s="137" t="s">
        <v>483</v>
      </c>
      <c r="E709" s="137" t="s">
        <v>298</v>
      </c>
      <c r="F709" s="137" t="s">
        <v>517</v>
      </c>
      <c r="G709" s="137">
        <v>610</v>
      </c>
      <c r="H709" s="256">
        <v>1800</v>
      </c>
    </row>
    <row r="710" spans="1:8" s="138" customFormat="1" ht="12.75">
      <c r="A710" s="136" t="s">
        <v>518</v>
      </c>
      <c r="B710" s="122" t="s">
        <v>219</v>
      </c>
      <c r="C710" s="137" t="s">
        <v>454</v>
      </c>
      <c r="D710" s="137" t="s">
        <v>483</v>
      </c>
      <c r="E710" s="137" t="s">
        <v>298</v>
      </c>
      <c r="F710" s="137" t="s">
        <v>519</v>
      </c>
      <c r="G710" s="137"/>
      <c r="H710" s="256">
        <v>1100</v>
      </c>
    </row>
    <row r="711" spans="1:8" s="138" customFormat="1" ht="12.75">
      <c r="A711" s="68" t="s">
        <v>396</v>
      </c>
      <c r="B711" s="122" t="s">
        <v>219</v>
      </c>
      <c r="C711" s="137" t="s">
        <v>454</v>
      </c>
      <c r="D711" s="137" t="s">
        <v>483</v>
      </c>
      <c r="E711" s="137" t="s">
        <v>298</v>
      </c>
      <c r="F711" s="137" t="s">
        <v>519</v>
      </c>
      <c r="G711" s="137">
        <v>610</v>
      </c>
      <c r="H711" s="256">
        <v>1100</v>
      </c>
    </row>
    <row r="712" spans="1:8" s="145" customFormat="1" ht="12.75">
      <c r="A712" s="126" t="s">
        <v>520</v>
      </c>
      <c r="B712" s="122" t="s">
        <v>219</v>
      </c>
      <c r="C712" s="137" t="s">
        <v>454</v>
      </c>
      <c r="D712" s="137" t="s">
        <v>483</v>
      </c>
      <c r="E712" s="137" t="s">
        <v>298</v>
      </c>
      <c r="F712" s="137" t="s">
        <v>521</v>
      </c>
      <c r="G712" s="137"/>
      <c r="H712" s="256">
        <v>18</v>
      </c>
    </row>
    <row r="713" spans="1:8" s="145" customFormat="1" ht="12.75">
      <c r="A713" s="68" t="s">
        <v>396</v>
      </c>
      <c r="B713" s="122" t="s">
        <v>219</v>
      </c>
      <c r="C713" s="137" t="s">
        <v>454</v>
      </c>
      <c r="D713" s="137" t="s">
        <v>483</v>
      </c>
      <c r="E713" s="137" t="s">
        <v>298</v>
      </c>
      <c r="F713" s="137" t="s">
        <v>521</v>
      </c>
      <c r="G713" s="137" t="s">
        <v>397</v>
      </c>
      <c r="H713" s="256">
        <v>18</v>
      </c>
    </row>
    <row r="714" spans="1:8" s="145" customFormat="1" ht="18" customHeight="1">
      <c r="A714" s="68" t="s">
        <v>522</v>
      </c>
      <c r="B714" s="122" t="s">
        <v>219</v>
      </c>
      <c r="C714" s="137" t="s">
        <v>454</v>
      </c>
      <c r="D714" s="137" t="s">
        <v>483</v>
      </c>
      <c r="E714" s="137" t="s">
        <v>298</v>
      </c>
      <c r="F714" s="137" t="s">
        <v>523</v>
      </c>
      <c r="G714" s="137"/>
      <c r="H714" s="256">
        <v>6016</v>
      </c>
    </row>
    <row r="715" spans="1:8" s="145" customFormat="1" ht="14.25" customHeight="1">
      <c r="A715" s="68" t="s">
        <v>396</v>
      </c>
      <c r="B715" s="122" t="s">
        <v>219</v>
      </c>
      <c r="C715" s="137" t="s">
        <v>454</v>
      </c>
      <c r="D715" s="137" t="s">
        <v>483</v>
      </c>
      <c r="E715" s="137" t="s">
        <v>298</v>
      </c>
      <c r="F715" s="137" t="s">
        <v>523</v>
      </c>
      <c r="G715" s="137" t="s">
        <v>397</v>
      </c>
      <c r="H715" s="256">
        <v>6016</v>
      </c>
    </row>
    <row r="716" spans="1:8" ht="38.25">
      <c r="A716" s="125" t="s">
        <v>734</v>
      </c>
      <c r="B716" s="118" t="s">
        <v>219</v>
      </c>
      <c r="C716" s="148" t="s">
        <v>735</v>
      </c>
      <c r="D716" s="148" t="s">
        <v>299</v>
      </c>
      <c r="E716" s="148" t="s">
        <v>300</v>
      </c>
      <c r="F716" s="148" t="s">
        <v>301</v>
      </c>
      <c r="G716" s="148"/>
      <c r="H716" s="250">
        <v>858.1</v>
      </c>
    </row>
    <row r="717" spans="1:8" s="145" customFormat="1" ht="12.75">
      <c r="A717" s="174" t="s">
        <v>920</v>
      </c>
      <c r="B717" s="118" t="s">
        <v>219</v>
      </c>
      <c r="C717" s="148" t="s">
        <v>735</v>
      </c>
      <c r="D717" s="148" t="s">
        <v>263</v>
      </c>
      <c r="E717" s="148" t="s">
        <v>300</v>
      </c>
      <c r="F717" s="148" t="s">
        <v>301</v>
      </c>
      <c r="G717" s="148"/>
      <c r="H717" s="250">
        <v>448.20000000000005</v>
      </c>
    </row>
    <row r="718" spans="1:8" s="145" customFormat="1" ht="25.5">
      <c r="A718" s="127" t="s">
        <v>753</v>
      </c>
      <c r="B718" s="122" t="s">
        <v>219</v>
      </c>
      <c r="C718" s="137" t="s">
        <v>735</v>
      </c>
      <c r="D718" s="137" t="s">
        <v>263</v>
      </c>
      <c r="E718" s="137" t="s">
        <v>298</v>
      </c>
      <c r="F718" s="137" t="s">
        <v>301</v>
      </c>
      <c r="G718" s="137"/>
      <c r="H718" s="256">
        <v>72.1</v>
      </c>
    </row>
    <row r="719" spans="1:8" s="145" customFormat="1" ht="25.5" hidden="1">
      <c r="A719" s="127" t="s">
        <v>921</v>
      </c>
      <c r="B719" s="122" t="s">
        <v>219</v>
      </c>
      <c r="C719" s="137" t="s">
        <v>735</v>
      </c>
      <c r="D719" s="137" t="s">
        <v>263</v>
      </c>
      <c r="E719" s="137" t="s">
        <v>298</v>
      </c>
      <c r="F719" s="137" t="s">
        <v>755</v>
      </c>
      <c r="G719" s="137"/>
      <c r="H719" s="256">
        <v>0</v>
      </c>
    </row>
    <row r="720" spans="1:8" s="145" customFormat="1" ht="25.5" hidden="1">
      <c r="A720" s="136" t="s">
        <v>311</v>
      </c>
      <c r="B720" s="122" t="s">
        <v>219</v>
      </c>
      <c r="C720" s="137" t="s">
        <v>735</v>
      </c>
      <c r="D720" s="137" t="s">
        <v>263</v>
      </c>
      <c r="E720" s="137" t="s">
        <v>298</v>
      </c>
      <c r="F720" s="137" t="s">
        <v>755</v>
      </c>
      <c r="G720" s="137">
        <v>240</v>
      </c>
      <c r="H720" s="256">
        <v>0</v>
      </c>
    </row>
    <row r="721" spans="1:8" s="145" customFormat="1" ht="25.5">
      <c r="A721" s="268" t="s">
        <v>1028</v>
      </c>
      <c r="B721" s="122" t="s">
        <v>219</v>
      </c>
      <c r="C721" s="121" t="s">
        <v>735</v>
      </c>
      <c r="D721" s="121" t="s">
        <v>263</v>
      </c>
      <c r="E721" s="121" t="s">
        <v>298</v>
      </c>
      <c r="F721" s="121" t="s">
        <v>1027</v>
      </c>
      <c r="G721" s="121"/>
      <c r="H721" s="256">
        <v>72.1</v>
      </c>
    </row>
    <row r="722" spans="1:8" s="145" customFormat="1" ht="12.75">
      <c r="A722" s="215" t="s">
        <v>305</v>
      </c>
      <c r="B722" s="122" t="s">
        <v>219</v>
      </c>
      <c r="C722" s="121" t="s">
        <v>735</v>
      </c>
      <c r="D722" s="121" t="s">
        <v>263</v>
      </c>
      <c r="E722" s="121" t="s">
        <v>298</v>
      </c>
      <c r="F722" s="121" t="s">
        <v>1027</v>
      </c>
      <c r="G722" s="121" t="s">
        <v>306</v>
      </c>
      <c r="H722" s="256">
        <v>72.1</v>
      </c>
    </row>
    <row r="723" spans="1:8" s="145" customFormat="1" ht="38.25">
      <c r="A723" s="133" t="s">
        <v>756</v>
      </c>
      <c r="B723" s="122" t="s">
        <v>219</v>
      </c>
      <c r="C723" s="137" t="s">
        <v>735</v>
      </c>
      <c r="D723" s="137" t="s">
        <v>263</v>
      </c>
      <c r="E723" s="137" t="s">
        <v>326</v>
      </c>
      <c r="F723" s="137" t="s">
        <v>301</v>
      </c>
      <c r="G723" s="137"/>
      <c r="H723" s="256">
        <v>256.6</v>
      </c>
    </row>
    <row r="724" spans="1:8" s="145" customFormat="1" ht="25.5" hidden="1">
      <c r="A724" s="127" t="s">
        <v>757</v>
      </c>
      <c r="B724" s="122" t="s">
        <v>219</v>
      </c>
      <c r="C724" s="137" t="s">
        <v>735</v>
      </c>
      <c r="D724" s="137" t="s">
        <v>263</v>
      </c>
      <c r="E724" s="137" t="s">
        <v>326</v>
      </c>
      <c r="F724" s="137" t="s">
        <v>758</v>
      </c>
      <c r="G724" s="137"/>
      <c r="H724" s="256">
        <v>0</v>
      </c>
    </row>
    <row r="725" spans="1:8" s="145" customFormat="1" ht="25.5" hidden="1">
      <c r="A725" s="136" t="s">
        <v>311</v>
      </c>
      <c r="B725" s="122" t="s">
        <v>219</v>
      </c>
      <c r="C725" s="137" t="s">
        <v>735</v>
      </c>
      <c r="D725" s="137" t="s">
        <v>263</v>
      </c>
      <c r="E725" s="137" t="s">
        <v>326</v>
      </c>
      <c r="F725" s="137" t="s">
        <v>758</v>
      </c>
      <c r="G725" s="137">
        <v>240</v>
      </c>
      <c r="H725" s="256">
        <v>0</v>
      </c>
    </row>
    <row r="726" spans="1:8" s="145" customFormat="1" ht="42" customHeight="1">
      <c r="A726" s="207" t="s">
        <v>1030</v>
      </c>
      <c r="B726" s="122" t="s">
        <v>219</v>
      </c>
      <c r="C726" s="121" t="s">
        <v>735</v>
      </c>
      <c r="D726" s="121" t="s">
        <v>263</v>
      </c>
      <c r="E726" s="121" t="s">
        <v>326</v>
      </c>
      <c r="F726" s="121" t="s">
        <v>1029</v>
      </c>
      <c r="G726" s="121"/>
      <c r="H726" s="256">
        <v>73.3</v>
      </c>
    </row>
    <row r="727" spans="1:8" s="145" customFormat="1" ht="17.25" customHeight="1">
      <c r="A727" s="215" t="s">
        <v>305</v>
      </c>
      <c r="B727" s="122" t="s">
        <v>219</v>
      </c>
      <c r="C727" s="121" t="s">
        <v>735</v>
      </c>
      <c r="D727" s="121" t="s">
        <v>263</v>
      </c>
      <c r="E727" s="121" t="s">
        <v>326</v>
      </c>
      <c r="F727" s="121" t="s">
        <v>1029</v>
      </c>
      <c r="G727" s="121" t="s">
        <v>306</v>
      </c>
      <c r="H727" s="256">
        <v>73.3</v>
      </c>
    </row>
    <row r="728" spans="1:8" s="145" customFormat="1" ht="51">
      <c r="A728" s="136" t="s">
        <v>759</v>
      </c>
      <c r="B728" s="122" t="s">
        <v>219</v>
      </c>
      <c r="C728" s="137" t="s">
        <v>735</v>
      </c>
      <c r="D728" s="137" t="s">
        <v>263</v>
      </c>
      <c r="E728" s="137" t="s">
        <v>326</v>
      </c>
      <c r="F728" s="137" t="s">
        <v>760</v>
      </c>
      <c r="G728" s="137"/>
      <c r="H728" s="256">
        <v>183.3</v>
      </c>
    </row>
    <row r="729" spans="1:8" s="145" customFormat="1" ht="25.5" hidden="1">
      <c r="A729" s="136" t="s">
        <v>311</v>
      </c>
      <c r="B729" s="122" t="s">
        <v>219</v>
      </c>
      <c r="C729" s="137" t="s">
        <v>735</v>
      </c>
      <c r="D729" s="137" t="s">
        <v>263</v>
      </c>
      <c r="E729" s="137" t="s">
        <v>326</v>
      </c>
      <c r="F729" s="137" t="s">
        <v>760</v>
      </c>
      <c r="G729" s="137" t="s">
        <v>312</v>
      </c>
      <c r="H729" s="256">
        <v>0</v>
      </c>
    </row>
    <row r="730" spans="1:8" s="145" customFormat="1" ht="12.75">
      <c r="A730" s="215" t="s">
        <v>305</v>
      </c>
      <c r="B730" s="122" t="s">
        <v>219</v>
      </c>
      <c r="C730" s="121" t="s">
        <v>735</v>
      </c>
      <c r="D730" s="121" t="s">
        <v>263</v>
      </c>
      <c r="E730" s="121" t="s">
        <v>326</v>
      </c>
      <c r="F730" s="121" t="s">
        <v>760</v>
      </c>
      <c r="G730" s="121" t="s">
        <v>306</v>
      </c>
      <c r="H730" s="256">
        <v>183.3</v>
      </c>
    </row>
    <row r="731" spans="1:8" s="145" customFormat="1" ht="21" customHeight="1">
      <c r="A731" s="133" t="s">
        <v>761</v>
      </c>
      <c r="B731" s="122" t="s">
        <v>219</v>
      </c>
      <c r="C731" s="137" t="s">
        <v>735</v>
      </c>
      <c r="D731" s="137" t="s">
        <v>263</v>
      </c>
      <c r="E731" s="137" t="s">
        <v>365</v>
      </c>
      <c r="F731" s="137" t="s">
        <v>301</v>
      </c>
      <c r="G731" s="137"/>
      <c r="H731" s="256">
        <v>99.5</v>
      </c>
    </row>
    <row r="732" spans="1:8" s="145" customFormat="1" ht="12.75" hidden="1">
      <c r="A732" s="141" t="s">
        <v>762</v>
      </c>
      <c r="B732" s="122" t="s">
        <v>219</v>
      </c>
      <c r="C732" s="137" t="s">
        <v>735</v>
      </c>
      <c r="D732" s="137" t="s">
        <v>263</v>
      </c>
      <c r="E732" s="137" t="s">
        <v>365</v>
      </c>
      <c r="F732" s="137" t="s">
        <v>763</v>
      </c>
      <c r="G732" s="137"/>
      <c r="H732" s="256">
        <v>0</v>
      </c>
    </row>
    <row r="733" spans="1:8" s="145" customFormat="1" ht="25.5" hidden="1">
      <c r="A733" s="136" t="s">
        <v>311</v>
      </c>
      <c r="B733" s="122" t="s">
        <v>219</v>
      </c>
      <c r="C733" s="137" t="s">
        <v>735</v>
      </c>
      <c r="D733" s="137" t="s">
        <v>263</v>
      </c>
      <c r="E733" s="137" t="s">
        <v>365</v>
      </c>
      <c r="F733" s="137" t="s">
        <v>763</v>
      </c>
      <c r="G733" s="137">
        <v>240</v>
      </c>
      <c r="H733" s="256">
        <v>0</v>
      </c>
    </row>
    <row r="734" spans="1:8" s="145" customFormat="1" ht="25.5">
      <c r="A734" s="209" t="s">
        <v>1031</v>
      </c>
      <c r="B734" s="122" t="s">
        <v>219</v>
      </c>
      <c r="C734" s="121" t="s">
        <v>735</v>
      </c>
      <c r="D734" s="121" t="s">
        <v>263</v>
      </c>
      <c r="E734" s="121" t="s">
        <v>365</v>
      </c>
      <c r="F734" s="121" t="s">
        <v>1032</v>
      </c>
      <c r="G734" s="121"/>
      <c r="H734" s="256">
        <v>99.5</v>
      </c>
    </row>
    <row r="735" spans="1:8" s="145" customFormat="1" ht="12.75">
      <c r="A735" s="207" t="s">
        <v>305</v>
      </c>
      <c r="B735" s="122" t="s">
        <v>219</v>
      </c>
      <c r="C735" s="121" t="s">
        <v>735</v>
      </c>
      <c r="D735" s="121" t="s">
        <v>263</v>
      </c>
      <c r="E735" s="121" t="s">
        <v>365</v>
      </c>
      <c r="F735" s="121" t="s">
        <v>1032</v>
      </c>
      <c r="G735" s="121" t="s">
        <v>306</v>
      </c>
      <c r="H735" s="256">
        <v>99.5</v>
      </c>
    </row>
    <row r="736" spans="1:8" s="145" customFormat="1" ht="25.5">
      <c r="A736" s="133" t="s">
        <v>764</v>
      </c>
      <c r="B736" s="122" t="s">
        <v>219</v>
      </c>
      <c r="C736" s="137" t="s">
        <v>735</v>
      </c>
      <c r="D736" s="137" t="s">
        <v>263</v>
      </c>
      <c r="E736" s="137" t="s">
        <v>381</v>
      </c>
      <c r="F736" s="137" t="s">
        <v>301</v>
      </c>
      <c r="G736" s="137"/>
      <c r="H736" s="256">
        <v>20</v>
      </c>
    </row>
    <row r="737" spans="1:8" s="145" customFormat="1" ht="19.5" customHeight="1" hidden="1">
      <c r="A737" s="141" t="s">
        <v>765</v>
      </c>
      <c r="B737" s="122" t="s">
        <v>219</v>
      </c>
      <c r="C737" s="137" t="s">
        <v>735</v>
      </c>
      <c r="D737" s="137" t="s">
        <v>263</v>
      </c>
      <c r="E737" s="137" t="s">
        <v>381</v>
      </c>
      <c r="F737" s="137" t="s">
        <v>766</v>
      </c>
      <c r="G737" s="137"/>
      <c r="H737" s="256">
        <v>0</v>
      </c>
    </row>
    <row r="738" spans="1:8" s="145" customFormat="1" ht="25.5" hidden="1">
      <c r="A738" s="136" t="s">
        <v>311</v>
      </c>
      <c r="B738" s="122" t="s">
        <v>219</v>
      </c>
      <c r="C738" s="137" t="s">
        <v>735</v>
      </c>
      <c r="D738" s="137" t="s">
        <v>263</v>
      </c>
      <c r="E738" s="137" t="s">
        <v>381</v>
      </c>
      <c r="F738" s="137" t="s">
        <v>766</v>
      </c>
      <c r="G738" s="137">
        <v>240</v>
      </c>
      <c r="H738" s="256">
        <v>0</v>
      </c>
    </row>
    <row r="739" spans="1:8" s="145" customFormat="1" ht="28.5" customHeight="1">
      <c r="A739" s="207" t="s">
        <v>1044</v>
      </c>
      <c r="B739" s="122" t="s">
        <v>219</v>
      </c>
      <c r="C739" s="121" t="s">
        <v>735</v>
      </c>
      <c r="D739" s="121" t="s">
        <v>263</v>
      </c>
      <c r="E739" s="121" t="s">
        <v>381</v>
      </c>
      <c r="F739" s="121" t="s">
        <v>1033</v>
      </c>
      <c r="G739" s="121"/>
      <c r="H739" s="256">
        <v>20</v>
      </c>
    </row>
    <row r="740" spans="1:8" s="145" customFormat="1" ht="15.75" customHeight="1">
      <c r="A740" s="207" t="s">
        <v>305</v>
      </c>
      <c r="B740" s="122" t="s">
        <v>219</v>
      </c>
      <c r="C740" s="121" t="s">
        <v>735</v>
      </c>
      <c r="D740" s="121" t="s">
        <v>263</v>
      </c>
      <c r="E740" s="121" t="s">
        <v>381</v>
      </c>
      <c r="F740" s="121" t="s">
        <v>1033</v>
      </c>
      <c r="G740" s="121" t="s">
        <v>306</v>
      </c>
      <c r="H740" s="256">
        <v>20</v>
      </c>
    </row>
    <row r="741" spans="1:8" s="145" customFormat="1" ht="25.5">
      <c r="A741" s="174" t="s">
        <v>922</v>
      </c>
      <c r="B741" s="118" t="s">
        <v>219</v>
      </c>
      <c r="C741" s="148" t="s">
        <v>735</v>
      </c>
      <c r="D741" s="148" t="s">
        <v>265</v>
      </c>
      <c r="E741" s="148" t="s">
        <v>300</v>
      </c>
      <c r="F741" s="148" t="s">
        <v>301</v>
      </c>
      <c r="G741" s="148"/>
      <c r="H741" s="250">
        <v>284.3</v>
      </c>
    </row>
    <row r="742" spans="1:8" s="145" customFormat="1" ht="31.5" customHeight="1">
      <c r="A742" s="133" t="s">
        <v>767</v>
      </c>
      <c r="B742" s="122" t="s">
        <v>219</v>
      </c>
      <c r="C742" s="137" t="s">
        <v>735</v>
      </c>
      <c r="D742" s="137" t="s">
        <v>265</v>
      </c>
      <c r="E742" s="137" t="s">
        <v>298</v>
      </c>
      <c r="F742" s="137" t="s">
        <v>301</v>
      </c>
      <c r="G742" s="137"/>
      <c r="H742" s="256">
        <v>284.3</v>
      </c>
    </row>
    <row r="743" spans="1:8" s="145" customFormat="1" ht="25.5" hidden="1">
      <c r="A743" s="127" t="s">
        <v>768</v>
      </c>
      <c r="B743" s="122" t="s">
        <v>219</v>
      </c>
      <c r="C743" s="137" t="s">
        <v>735</v>
      </c>
      <c r="D743" s="137" t="s">
        <v>265</v>
      </c>
      <c r="E743" s="137" t="s">
        <v>298</v>
      </c>
      <c r="F743" s="137" t="s">
        <v>769</v>
      </c>
      <c r="G743" s="137"/>
      <c r="H743" s="256">
        <v>0</v>
      </c>
    </row>
    <row r="744" spans="1:8" s="145" customFormat="1" ht="25.5" hidden="1">
      <c r="A744" s="136" t="s">
        <v>311</v>
      </c>
      <c r="B744" s="122" t="s">
        <v>219</v>
      </c>
      <c r="C744" s="137" t="s">
        <v>735</v>
      </c>
      <c r="D744" s="137" t="s">
        <v>265</v>
      </c>
      <c r="E744" s="137" t="s">
        <v>298</v>
      </c>
      <c r="F744" s="137" t="s">
        <v>769</v>
      </c>
      <c r="G744" s="137">
        <v>240</v>
      </c>
      <c r="H744" s="256">
        <v>0</v>
      </c>
    </row>
    <row r="745" spans="1:8" s="145" customFormat="1" ht="38.25">
      <c r="A745" s="207" t="s">
        <v>1042</v>
      </c>
      <c r="B745" s="122" t="s">
        <v>219</v>
      </c>
      <c r="C745" s="121" t="s">
        <v>735</v>
      </c>
      <c r="D745" s="121" t="s">
        <v>265</v>
      </c>
      <c r="E745" s="121" t="s">
        <v>298</v>
      </c>
      <c r="F745" s="121" t="s">
        <v>1035</v>
      </c>
      <c r="G745" s="121"/>
      <c r="H745" s="256">
        <v>47.8</v>
      </c>
    </row>
    <row r="746" spans="1:8" s="145" customFormat="1" ht="12.75">
      <c r="A746" s="207" t="s">
        <v>305</v>
      </c>
      <c r="B746" s="122" t="s">
        <v>219</v>
      </c>
      <c r="C746" s="121" t="s">
        <v>735</v>
      </c>
      <c r="D746" s="121" t="s">
        <v>265</v>
      </c>
      <c r="E746" s="121" t="s">
        <v>298</v>
      </c>
      <c r="F746" s="121" t="s">
        <v>1035</v>
      </c>
      <c r="G746" s="121" t="s">
        <v>306</v>
      </c>
      <c r="H746" s="256">
        <v>47.8</v>
      </c>
    </row>
    <row r="747" spans="1:8" s="145" customFormat="1" ht="12.75">
      <c r="A747" s="136" t="s">
        <v>770</v>
      </c>
      <c r="B747" s="122" t="s">
        <v>219</v>
      </c>
      <c r="C747" s="137" t="s">
        <v>735</v>
      </c>
      <c r="D747" s="137" t="s">
        <v>265</v>
      </c>
      <c r="E747" s="137" t="s">
        <v>298</v>
      </c>
      <c r="F747" s="137" t="s">
        <v>771</v>
      </c>
      <c r="G747" s="137"/>
      <c r="H747" s="256">
        <v>215</v>
      </c>
    </row>
    <row r="748" spans="1:8" s="145" customFormat="1" ht="25.5" hidden="1">
      <c r="A748" s="136" t="s">
        <v>311</v>
      </c>
      <c r="B748" s="122" t="s">
        <v>219</v>
      </c>
      <c r="C748" s="137" t="s">
        <v>735</v>
      </c>
      <c r="D748" s="137" t="s">
        <v>265</v>
      </c>
      <c r="E748" s="137" t="s">
        <v>298</v>
      </c>
      <c r="F748" s="137" t="s">
        <v>771</v>
      </c>
      <c r="G748" s="137" t="s">
        <v>312</v>
      </c>
      <c r="H748" s="256">
        <v>0</v>
      </c>
    </row>
    <row r="749" spans="1:8" s="145" customFormat="1" ht="12.75">
      <c r="A749" s="207" t="s">
        <v>305</v>
      </c>
      <c r="B749" s="122" t="s">
        <v>219</v>
      </c>
      <c r="C749" s="121" t="s">
        <v>735</v>
      </c>
      <c r="D749" s="121" t="s">
        <v>265</v>
      </c>
      <c r="E749" s="121" t="s">
        <v>298</v>
      </c>
      <c r="F749" s="121" t="s">
        <v>771</v>
      </c>
      <c r="G749" s="121" t="s">
        <v>306</v>
      </c>
      <c r="H749" s="256">
        <v>215</v>
      </c>
    </row>
    <row r="750" spans="1:8" s="145" customFormat="1" ht="12.75">
      <c r="A750" s="136" t="s">
        <v>770</v>
      </c>
      <c r="B750" s="122" t="s">
        <v>219</v>
      </c>
      <c r="C750" s="121" t="s">
        <v>735</v>
      </c>
      <c r="D750" s="121" t="s">
        <v>265</v>
      </c>
      <c r="E750" s="121" t="s">
        <v>298</v>
      </c>
      <c r="F750" s="121" t="s">
        <v>772</v>
      </c>
      <c r="G750" s="121"/>
      <c r="H750" s="256">
        <v>21.5</v>
      </c>
    </row>
    <row r="751" spans="1:8" s="145" customFormat="1" ht="25.5" hidden="1">
      <c r="A751" s="136" t="s">
        <v>311</v>
      </c>
      <c r="B751" s="122" t="s">
        <v>219</v>
      </c>
      <c r="C751" s="121" t="s">
        <v>735</v>
      </c>
      <c r="D751" s="121" t="s">
        <v>265</v>
      </c>
      <c r="E751" s="121" t="s">
        <v>298</v>
      </c>
      <c r="F751" s="121" t="s">
        <v>772</v>
      </c>
      <c r="G751" s="121" t="s">
        <v>312</v>
      </c>
      <c r="H751" s="256">
        <v>0</v>
      </c>
    </row>
    <row r="752" spans="1:8" s="145" customFormat="1" ht="12.75">
      <c r="A752" s="207" t="s">
        <v>305</v>
      </c>
      <c r="B752" s="122" t="s">
        <v>219</v>
      </c>
      <c r="C752" s="121" t="s">
        <v>735</v>
      </c>
      <c r="D752" s="121" t="s">
        <v>265</v>
      </c>
      <c r="E752" s="121" t="s">
        <v>298</v>
      </c>
      <c r="F752" s="121" t="s">
        <v>772</v>
      </c>
      <c r="G752" s="121" t="s">
        <v>306</v>
      </c>
      <c r="H752" s="256">
        <v>21.5</v>
      </c>
    </row>
    <row r="753" spans="1:8" s="145" customFormat="1" ht="25.5">
      <c r="A753" s="174" t="s">
        <v>773</v>
      </c>
      <c r="B753" s="118" t="s">
        <v>219</v>
      </c>
      <c r="C753" s="148" t="s">
        <v>735</v>
      </c>
      <c r="D753" s="148" t="s">
        <v>483</v>
      </c>
      <c r="E753" s="148" t="s">
        <v>300</v>
      </c>
      <c r="F753" s="148" t="s">
        <v>301</v>
      </c>
      <c r="G753" s="148"/>
      <c r="H753" s="250">
        <v>125.60000000000001</v>
      </c>
    </row>
    <row r="754" spans="1:8" s="145" customFormat="1" ht="25.5">
      <c r="A754" s="133" t="s">
        <v>774</v>
      </c>
      <c r="B754" s="122" t="s">
        <v>219</v>
      </c>
      <c r="C754" s="137" t="s">
        <v>735</v>
      </c>
      <c r="D754" s="137" t="s">
        <v>483</v>
      </c>
      <c r="E754" s="137" t="s">
        <v>298</v>
      </c>
      <c r="F754" s="137" t="s">
        <v>301</v>
      </c>
      <c r="G754" s="137"/>
      <c r="H754" s="256">
        <v>125.60000000000001</v>
      </c>
    </row>
    <row r="755" spans="1:8" s="145" customFormat="1" ht="25.5" hidden="1">
      <c r="A755" s="127" t="s">
        <v>775</v>
      </c>
      <c r="B755" s="122" t="s">
        <v>219</v>
      </c>
      <c r="C755" s="137" t="s">
        <v>735</v>
      </c>
      <c r="D755" s="137" t="s">
        <v>483</v>
      </c>
      <c r="E755" s="137" t="s">
        <v>298</v>
      </c>
      <c r="F755" s="137" t="s">
        <v>776</v>
      </c>
      <c r="G755" s="137"/>
      <c r="H755" s="256">
        <v>0</v>
      </c>
    </row>
    <row r="756" spans="1:8" s="145" customFormat="1" ht="25.5" hidden="1">
      <c r="A756" s="136" t="s">
        <v>311</v>
      </c>
      <c r="B756" s="122" t="s">
        <v>219</v>
      </c>
      <c r="C756" s="137" t="s">
        <v>735</v>
      </c>
      <c r="D756" s="137" t="s">
        <v>483</v>
      </c>
      <c r="E756" s="137" t="s">
        <v>298</v>
      </c>
      <c r="F756" s="137" t="s">
        <v>776</v>
      </c>
      <c r="G756" s="137">
        <v>240</v>
      </c>
      <c r="H756" s="256">
        <v>0</v>
      </c>
    </row>
    <row r="757" spans="1:8" s="145" customFormat="1" ht="25.5">
      <c r="A757" s="207" t="s">
        <v>1036</v>
      </c>
      <c r="B757" s="122" t="s">
        <v>219</v>
      </c>
      <c r="C757" s="121" t="s">
        <v>735</v>
      </c>
      <c r="D757" s="121" t="s">
        <v>483</v>
      </c>
      <c r="E757" s="121" t="s">
        <v>298</v>
      </c>
      <c r="F757" s="256" t="s">
        <v>1037</v>
      </c>
      <c r="G757" s="256"/>
      <c r="H757" s="256">
        <v>27.7</v>
      </c>
    </row>
    <row r="758" spans="1:8" s="145" customFormat="1" ht="12.75">
      <c r="A758" s="207" t="s">
        <v>305</v>
      </c>
      <c r="B758" s="122" t="s">
        <v>219</v>
      </c>
      <c r="C758" s="121" t="s">
        <v>735</v>
      </c>
      <c r="D758" s="121" t="s">
        <v>483</v>
      </c>
      <c r="E758" s="121" t="s">
        <v>298</v>
      </c>
      <c r="F758" s="121" t="s">
        <v>1037</v>
      </c>
      <c r="G758" s="121" t="s">
        <v>306</v>
      </c>
      <c r="H758" s="256">
        <v>27.7</v>
      </c>
    </row>
    <row r="759" spans="1:8" s="145" customFormat="1" ht="25.5">
      <c r="A759" s="133" t="s">
        <v>777</v>
      </c>
      <c r="B759" s="122" t="s">
        <v>219</v>
      </c>
      <c r="C759" s="137" t="s">
        <v>735</v>
      </c>
      <c r="D759" s="137" t="s">
        <v>483</v>
      </c>
      <c r="E759" s="137" t="s">
        <v>298</v>
      </c>
      <c r="F759" s="137" t="s">
        <v>778</v>
      </c>
      <c r="G759" s="137"/>
      <c r="H759" s="256">
        <v>89</v>
      </c>
    </row>
    <row r="760" spans="1:8" s="145" customFormat="1" ht="25.5" hidden="1">
      <c r="A760" s="136" t="s">
        <v>311</v>
      </c>
      <c r="B760" s="122" t="s">
        <v>219</v>
      </c>
      <c r="C760" s="137" t="s">
        <v>735</v>
      </c>
      <c r="D760" s="137" t="s">
        <v>483</v>
      </c>
      <c r="E760" s="137" t="s">
        <v>298</v>
      </c>
      <c r="F760" s="137" t="s">
        <v>778</v>
      </c>
      <c r="G760" s="137" t="s">
        <v>312</v>
      </c>
      <c r="H760" s="256">
        <v>0</v>
      </c>
    </row>
    <row r="761" spans="1:8" s="145" customFormat="1" ht="12.75">
      <c r="A761" s="207" t="s">
        <v>305</v>
      </c>
      <c r="B761" s="122" t="s">
        <v>219</v>
      </c>
      <c r="C761" s="137" t="s">
        <v>735</v>
      </c>
      <c r="D761" s="137" t="s">
        <v>483</v>
      </c>
      <c r="E761" s="137" t="s">
        <v>298</v>
      </c>
      <c r="F761" s="137" t="s">
        <v>778</v>
      </c>
      <c r="G761" s="137" t="s">
        <v>306</v>
      </c>
      <c r="H761" s="256">
        <v>89</v>
      </c>
    </row>
    <row r="762" spans="1:8" s="145" customFormat="1" ht="25.5">
      <c r="A762" s="133" t="s">
        <v>777</v>
      </c>
      <c r="B762" s="122" t="s">
        <v>219</v>
      </c>
      <c r="C762" s="121" t="s">
        <v>735</v>
      </c>
      <c r="D762" s="121" t="s">
        <v>483</v>
      </c>
      <c r="E762" s="121" t="s">
        <v>298</v>
      </c>
      <c r="F762" s="121" t="s">
        <v>779</v>
      </c>
      <c r="G762" s="121"/>
      <c r="H762" s="256">
        <v>8.9</v>
      </c>
    </row>
    <row r="763" spans="1:8" s="145" customFormat="1" ht="25.5" hidden="1">
      <c r="A763" s="136" t="s">
        <v>311</v>
      </c>
      <c r="B763" s="122" t="s">
        <v>219</v>
      </c>
      <c r="C763" s="121" t="s">
        <v>735</v>
      </c>
      <c r="D763" s="121" t="s">
        <v>483</v>
      </c>
      <c r="E763" s="121" t="s">
        <v>298</v>
      </c>
      <c r="F763" s="121" t="s">
        <v>779</v>
      </c>
      <c r="G763" s="121" t="s">
        <v>312</v>
      </c>
      <c r="H763" s="256">
        <v>0</v>
      </c>
    </row>
    <row r="764" spans="1:8" s="145" customFormat="1" ht="12.75">
      <c r="A764" s="207" t="s">
        <v>305</v>
      </c>
      <c r="B764" s="122" t="s">
        <v>219</v>
      </c>
      <c r="C764" s="121" t="s">
        <v>735</v>
      </c>
      <c r="D764" s="121" t="s">
        <v>483</v>
      </c>
      <c r="E764" s="121" t="s">
        <v>298</v>
      </c>
      <c r="F764" s="121" t="s">
        <v>779</v>
      </c>
      <c r="G764" s="121" t="s">
        <v>306</v>
      </c>
      <c r="H764" s="256">
        <v>8.9</v>
      </c>
    </row>
    <row r="765" spans="1:8" ht="12.75">
      <c r="A765" s="125" t="s">
        <v>220</v>
      </c>
      <c r="B765" s="118" t="s">
        <v>221</v>
      </c>
      <c r="C765" s="118"/>
      <c r="D765" s="118"/>
      <c r="E765" s="118"/>
      <c r="F765" s="118"/>
      <c r="G765" s="148"/>
      <c r="H765" s="250">
        <v>25773.2</v>
      </c>
    </row>
    <row r="766" spans="1:8" ht="32.25" customHeight="1" hidden="1">
      <c r="A766" s="183" t="s">
        <v>380</v>
      </c>
      <c r="B766" s="118" t="s">
        <v>221</v>
      </c>
      <c r="C766" s="118" t="s">
        <v>381</v>
      </c>
      <c r="D766" s="118" t="s">
        <v>299</v>
      </c>
      <c r="E766" s="118" t="s">
        <v>300</v>
      </c>
      <c r="F766" s="118" t="s">
        <v>301</v>
      </c>
      <c r="G766" s="148"/>
      <c r="H766" s="250">
        <v>0</v>
      </c>
    </row>
    <row r="767" spans="1:8" ht="33" customHeight="1" hidden="1">
      <c r="A767" s="141" t="s">
        <v>269</v>
      </c>
      <c r="B767" s="118" t="s">
        <v>221</v>
      </c>
      <c r="C767" s="118" t="s">
        <v>381</v>
      </c>
      <c r="D767" s="118" t="s">
        <v>263</v>
      </c>
      <c r="E767" s="118" t="s">
        <v>300</v>
      </c>
      <c r="F767" s="118" t="s">
        <v>301</v>
      </c>
      <c r="G767" s="148"/>
      <c r="H767" s="250">
        <v>0</v>
      </c>
    </row>
    <row r="768" spans="1:8" ht="27" customHeight="1" hidden="1">
      <c r="A768" s="141" t="s">
        <v>419</v>
      </c>
      <c r="B768" s="122" t="s">
        <v>221</v>
      </c>
      <c r="C768" s="122" t="s">
        <v>381</v>
      </c>
      <c r="D768" s="122" t="s">
        <v>263</v>
      </c>
      <c r="E768" s="122" t="s">
        <v>326</v>
      </c>
      <c r="F768" s="122" t="s">
        <v>301</v>
      </c>
      <c r="G768" s="137"/>
      <c r="H768" s="256">
        <v>0</v>
      </c>
    </row>
    <row r="769" spans="1:8" ht="32.25" customHeight="1" hidden="1">
      <c r="A769" s="141" t="s">
        <v>420</v>
      </c>
      <c r="B769" s="122" t="s">
        <v>221</v>
      </c>
      <c r="C769" s="122" t="s">
        <v>381</v>
      </c>
      <c r="D769" s="122" t="s">
        <v>263</v>
      </c>
      <c r="E769" s="122" t="s">
        <v>326</v>
      </c>
      <c r="F769" s="122" t="s">
        <v>421</v>
      </c>
      <c r="G769" s="137"/>
      <c r="H769" s="256">
        <v>0</v>
      </c>
    </row>
    <row r="770" spans="1:8" ht="30" customHeight="1" hidden="1">
      <c r="A770" s="141" t="s">
        <v>396</v>
      </c>
      <c r="B770" s="122" t="s">
        <v>221</v>
      </c>
      <c r="C770" s="122" t="s">
        <v>381</v>
      </c>
      <c r="D770" s="122" t="s">
        <v>263</v>
      </c>
      <c r="E770" s="122" t="s">
        <v>326</v>
      </c>
      <c r="F770" s="122" t="s">
        <v>421</v>
      </c>
      <c r="G770" s="137" t="s">
        <v>397</v>
      </c>
      <c r="H770" s="256">
        <v>0</v>
      </c>
    </row>
    <row r="771" spans="1:8" ht="27" customHeight="1" hidden="1">
      <c r="A771" s="141" t="s">
        <v>420</v>
      </c>
      <c r="B771" s="122" t="s">
        <v>221</v>
      </c>
      <c r="C771" s="122" t="s">
        <v>381</v>
      </c>
      <c r="D771" s="122" t="s">
        <v>263</v>
      </c>
      <c r="E771" s="122" t="s">
        <v>326</v>
      </c>
      <c r="F771" s="122" t="s">
        <v>422</v>
      </c>
      <c r="G771" s="137"/>
      <c r="H771" s="256">
        <v>0</v>
      </c>
    </row>
    <row r="772" spans="1:8" ht="27" customHeight="1" hidden="1">
      <c r="A772" s="141" t="s">
        <v>396</v>
      </c>
      <c r="B772" s="122" t="s">
        <v>221</v>
      </c>
      <c r="C772" s="122" t="s">
        <v>381</v>
      </c>
      <c r="D772" s="122" t="s">
        <v>263</v>
      </c>
      <c r="E772" s="122" t="s">
        <v>326</v>
      </c>
      <c r="F772" s="122" t="s">
        <v>422</v>
      </c>
      <c r="G772" s="137" t="s">
        <v>397</v>
      </c>
      <c r="H772" s="256">
        <v>0</v>
      </c>
    </row>
    <row r="773" spans="1:8" ht="25.5">
      <c r="A773" s="125" t="s">
        <v>453</v>
      </c>
      <c r="B773" s="118" t="s">
        <v>221</v>
      </c>
      <c r="C773" s="118" t="s">
        <v>454</v>
      </c>
      <c r="D773" s="118" t="s">
        <v>299</v>
      </c>
      <c r="E773" s="118" t="s">
        <v>300</v>
      </c>
      <c r="F773" s="118" t="s">
        <v>301</v>
      </c>
      <c r="G773" s="148"/>
      <c r="H773" s="250">
        <v>3032.6</v>
      </c>
    </row>
    <row r="774" spans="1:8" ht="25.5">
      <c r="A774" s="174" t="s">
        <v>267</v>
      </c>
      <c r="B774" s="118" t="s">
        <v>221</v>
      </c>
      <c r="C774" s="148" t="s">
        <v>454</v>
      </c>
      <c r="D774" s="148" t="s">
        <v>258</v>
      </c>
      <c r="E774" s="148" t="s">
        <v>300</v>
      </c>
      <c r="F774" s="148" t="s">
        <v>301</v>
      </c>
      <c r="G774" s="148"/>
      <c r="H774" s="250">
        <v>808.8</v>
      </c>
    </row>
    <row r="775" spans="1:8" ht="25.5">
      <c r="A775" s="136" t="s">
        <v>461</v>
      </c>
      <c r="B775" s="122" t="s">
        <v>221</v>
      </c>
      <c r="C775" s="122" t="s">
        <v>454</v>
      </c>
      <c r="D775" s="122" t="s">
        <v>258</v>
      </c>
      <c r="E775" s="122" t="s">
        <v>326</v>
      </c>
      <c r="F775" s="122" t="s">
        <v>301</v>
      </c>
      <c r="G775" s="137"/>
      <c r="H775" s="256">
        <v>808.8</v>
      </c>
    </row>
    <row r="776" spans="1:8" ht="38.25">
      <c r="A776" s="136" t="s">
        <v>464</v>
      </c>
      <c r="B776" s="122" t="s">
        <v>221</v>
      </c>
      <c r="C776" s="122" t="s">
        <v>454</v>
      </c>
      <c r="D776" s="122" t="s">
        <v>258</v>
      </c>
      <c r="E776" s="122" t="s">
        <v>326</v>
      </c>
      <c r="F776" s="122" t="s">
        <v>465</v>
      </c>
      <c r="G776" s="137" t="s">
        <v>458</v>
      </c>
      <c r="H776" s="256">
        <v>808.8</v>
      </c>
    </row>
    <row r="777" spans="1:8" s="170" customFormat="1" ht="25.5">
      <c r="A777" s="136" t="s">
        <v>352</v>
      </c>
      <c r="B777" s="122" t="s">
        <v>221</v>
      </c>
      <c r="C777" s="122" t="s">
        <v>454</v>
      </c>
      <c r="D777" s="122" t="s">
        <v>258</v>
      </c>
      <c r="E777" s="122" t="s">
        <v>326</v>
      </c>
      <c r="F777" s="122" t="s">
        <v>465</v>
      </c>
      <c r="G777" s="137">
        <v>120</v>
      </c>
      <c r="H777" s="256">
        <v>681.5999999999999</v>
      </c>
    </row>
    <row r="778" spans="1:8" s="170" customFormat="1" ht="25.5">
      <c r="A778" s="136" t="s">
        <v>311</v>
      </c>
      <c r="B778" s="122" t="s">
        <v>221</v>
      </c>
      <c r="C778" s="122" t="s">
        <v>454</v>
      </c>
      <c r="D778" s="122" t="s">
        <v>258</v>
      </c>
      <c r="E778" s="122" t="s">
        <v>326</v>
      </c>
      <c r="F778" s="122" t="s">
        <v>465</v>
      </c>
      <c r="G778" s="137">
        <v>240</v>
      </c>
      <c r="H778" s="256">
        <v>127.2</v>
      </c>
    </row>
    <row r="779" spans="1:8" ht="38.25">
      <c r="A779" s="174" t="s">
        <v>472</v>
      </c>
      <c r="B779" s="118" t="s">
        <v>221</v>
      </c>
      <c r="C779" s="148" t="s">
        <v>454</v>
      </c>
      <c r="D779" s="148" t="s">
        <v>260</v>
      </c>
      <c r="E779" s="148" t="s">
        <v>300</v>
      </c>
      <c r="F779" s="148" t="s">
        <v>301</v>
      </c>
      <c r="G779" s="148"/>
      <c r="H779" s="250">
        <v>923.8</v>
      </c>
    </row>
    <row r="780" spans="1:8" ht="29.25" customHeight="1" hidden="1">
      <c r="A780" s="141" t="s">
        <v>476</v>
      </c>
      <c r="B780" s="122" t="s">
        <v>221</v>
      </c>
      <c r="C780" s="137" t="s">
        <v>454</v>
      </c>
      <c r="D780" s="137" t="s">
        <v>260</v>
      </c>
      <c r="E780" s="137" t="s">
        <v>326</v>
      </c>
      <c r="F780" s="137" t="s">
        <v>301</v>
      </c>
      <c r="G780" s="137"/>
      <c r="H780" s="256">
        <v>0</v>
      </c>
    </row>
    <row r="781" spans="1:8" ht="34.5" customHeight="1" hidden="1">
      <c r="A781" s="141" t="s">
        <v>481</v>
      </c>
      <c r="B781" s="122" t="s">
        <v>221</v>
      </c>
      <c r="C781" s="137" t="s">
        <v>454</v>
      </c>
      <c r="D781" s="137" t="s">
        <v>260</v>
      </c>
      <c r="E781" s="137" t="s">
        <v>326</v>
      </c>
      <c r="F781" s="137" t="s">
        <v>482</v>
      </c>
      <c r="G781" s="137"/>
      <c r="H781" s="256">
        <v>0</v>
      </c>
    </row>
    <row r="782" spans="1:8" ht="33" customHeight="1" hidden="1">
      <c r="A782" s="141" t="s">
        <v>396</v>
      </c>
      <c r="B782" s="122" t="s">
        <v>221</v>
      </c>
      <c r="C782" s="137" t="s">
        <v>454</v>
      </c>
      <c r="D782" s="137" t="s">
        <v>260</v>
      </c>
      <c r="E782" s="137" t="s">
        <v>326</v>
      </c>
      <c r="F782" s="137" t="s">
        <v>482</v>
      </c>
      <c r="G782" s="137" t="s">
        <v>397</v>
      </c>
      <c r="H782" s="256">
        <v>0</v>
      </c>
    </row>
    <row r="783" spans="1:8" ht="12.75">
      <c r="A783" s="139" t="s">
        <v>484</v>
      </c>
      <c r="B783" s="122" t="s">
        <v>221</v>
      </c>
      <c r="C783" s="137" t="s">
        <v>454</v>
      </c>
      <c r="D783" s="137" t="s">
        <v>260</v>
      </c>
      <c r="E783" s="137" t="s">
        <v>365</v>
      </c>
      <c r="F783" s="137" t="s">
        <v>301</v>
      </c>
      <c r="G783" s="137"/>
      <c r="H783" s="256">
        <v>923.8</v>
      </c>
    </row>
    <row r="784" spans="1:8" ht="89.25">
      <c r="A784" s="136" t="s">
        <v>923</v>
      </c>
      <c r="B784" s="122" t="s">
        <v>221</v>
      </c>
      <c r="C784" s="122" t="s">
        <v>454</v>
      </c>
      <c r="D784" s="122" t="s">
        <v>260</v>
      </c>
      <c r="E784" s="137" t="s">
        <v>365</v>
      </c>
      <c r="F784" s="122" t="s">
        <v>486</v>
      </c>
      <c r="G784" s="137"/>
      <c r="H784" s="256">
        <v>923.8</v>
      </c>
    </row>
    <row r="785" spans="1:8" ht="25.5">
      <c r="A785" s="136" t="s">
        <v>352</v>
      </c>
      <c r="B785" s="122" t="s">
        <v>221</v>
      </c>
      <c r="C785" s="122" t="s">
        <v>454</v>
      </c>
      <c r="D785" s="122" t="s">
        <v>260</v>
      </c>
      <c r="E785" s="137" t="s">
        <v>365</v>
      </c>
      <c r="F785" s="122" t="s">
        <v>486</v>
      </c>
      <c r="G785" s="137">
        <v>120</v>
      </c>
      <c r="H785" s="256">
        <v>778.5999999999999</v>
      </c>
    </row>
    <row r="786" spans="1:8" ht="25.5">
      <c r="A786" s="136" t="s">
        <v>311</v>
      </c>
      <c r="B786" s="122" t="s">
        <v>221</v>
      </c>
      <c r="C786" s="122" t="s">
        <v>454</v>
      </c>
      <c r="D786" s="122" t="s">
        <v>260</v>
      </c>
      <c r="E786" s="137" t="s">
        <v>365</v>
      </c>
      <c r="F786" s="122" t="s">
        <v>486</v>
      </c>
      <c r="G786" s="137">
        <v>240</v>
      </c>
      <c r="H786" s="256">
        <v>145.2</v>
      </c>
    </row>
    <row r="787" spans="1:8" s="180" customFormat="1" ht="33" customHeight="1" hidden="1">
      <c r="A787" s="183" t="s">
        <v>917</v>
      </c>
      <c r="B787" s="118" t="s">
        <v>221</v>
      </c>
      <c r="C787" s="118" t="s">
        <v>454</v>
      </c>
      <c r="D787" s="118" t="s">
        <v>262</v>
      </c>
      <c r="E787" s="148" t="s">
        <v>300</v>
      </c>
      <c r="F787" s="118" t="s">
        <v>301</v>
      </c>
      <c r="G787" s="148"/>
      <c r="H787" s="250">
        <v>0</v>
      </c>
    </row>
    <row r="788" spans="1:8" ht="30" customHeight="1" hidden="1">
      <c r="A788" s="141" t="s">
        <v>498</v>
      </c>
      <c r="B788" s="122" t="s">
        <v>221</v>
      </c>
      <c r="C788" s="122" t="s">
        <v>454</v>
      </c>
      <c r="D788" s="122" t="s">
        <v>262</v>
      </c>
      <c r="E788" s="137" t="s">
        <v>326</v>
      </c>
      <c r="F788" s="122" t="s">
        <v>301</v>
      </c>
      <c r="G788" s="137"/>
      <c r="H788" s="256">
        <v>0</v>
      </c>
    </row>
    <row r="789" spans="1:8" ht="25.5" customHeight="1" hidden="1">
      <c r="A789" s="141" t="s">
        <v>501</v>
      </c>
      <c r="B789" s="122" t="s">
        <v>221</v>
      </c>
      <c r="C789" s="122" t="s">
        <v>454</v>
      </c>
      <c r="D789" s="122" t="s">
        <v>262</v>
      </c>
      <c r="E789" s="137" t="s">
        <v>326</v>
      </c>
      <c r="F789" s="122" t="s">
        <v>502</v>
      </c>
      <c r="G789" s="137"/>
      <c r="H789" s="256">
        <v>0</v>
      </c>
    </row>
    <row r="790" spans="1:8" ht="24.75" customHeight="1" hidden="1">
      <c r="A790" s="141" t="s">
        <v>396</v>
      </c>
      <c r="B790" s="122" t="s">
        <v>221</v>
      </c>
      <c r="C790" s="122" t="s">
        <v>454</v>
      </c>
      <c r="D790" s="122" t="s">
        <v>262</v>
      </c>
      <c r="E790" s="137" t="s">
        <v>326</v>
      </c>
      <c r="F790" s="122" t="s">
        <v>502</v>
      </c>
      <c r="G790" s="137" t="s">
        <v>397</v>
      </c>
      <c r="H790" s="256">
        <v>0</v>
      </c>
    </row>
    <row r="791" spans="1:8" ht="25.5">
      <c r="A791" s="174" t="s">
        <v>919</v>
      </c>
      <c r="B791" s="118" t="s">
        <v>221</v>
      </c>
      <c r="C791" s="148" t="s">
        <v>454</v>
      </c>
      <c r="D791" s="148" t="s">
        <v>265</v>
      </c>
      <c r="E791" s="148" t="s">
        <v>300</v>
      </c>
      <c r="F791" s="148" t="s">
        <v>301</v>
      </c>
      <c r="G791" s="148"/>
      <c r="H791" s="250">
        <v>750</v>
      </c>
    </row>
    <row r="792" spans="1:8" ht="25.5">
      <c r="A792" s="136" t="s">
        <v>507</v>
      </c>
      <c r="B792" s="122" t="s">
        <v>221</v>
      </c>
      <c r="C792" s="137" t="s">
        <v>454</v>
      </c>
      <c r="D792" s="137" t="s">
        <v>265</v>
      </c>
      <c r="E792" s="137" t="s">
        <v>298</v>
      </c>
      <c r="F792" s="137" t="s">
        <v>301</v>
      </c>
      <c r="G792" s="137"/>
      <c r="H792" s="256">
        <v>750</v>
      </c>
    </row>
    <row r="793" spans="1:8" ht="25.5">
      <c r="A793" s="136" t="s">
        <v>508</v>
      </c>
      <c r="B793" s="122" t="s">
        <v>221</v>
      </c>
      <c r="C793" s="137" t="s">
        <v>454</v>
      </c>
      <c r="D793" s="137" t="s">
        <v>265</v>
      </c>
      <c r="E793" s="137" t="s">
        <v>298</v>
      </c>
      <c r="F793" s="137" t="s">
        <v>509</v>
      </c>
      <c r="G793" s="137"/>
      <c r="H793" s="256">
        <v>750</v>
      </c>
    </row>
    <row r="794" spans="1:8" ht="24.75" customHeight="1">
      <c r="A794" s="68" t="s">
        <v>311</v>
      </c>
      <c r="B794" s="122" t="s">
        <v>221</v>
      </c>
      <c r="C794" s="137" t="s">
        <v>454</v>
      </c>
      <c r="D794" s="137" t="s">
        <v>265</v>
      </c>
      <c r="E794" s="137" t="s">
        <v>298</v>
      </c>
      <c r="F794" s="137" t="s">
        <v>509</v>
      </c>
      <c r="G794" s="137" t="s">
        <v>312</v>
      </c>
      <c r="H794" s="256">
        <v>230</v>
      </c>
    </row>
    <row r="795" spans="1:8" ht="12.75">
      <c r="A795" s="68" t="s">
        <v>396</v>
      </c>
      <c r="B795" s="122" t="s">
        <v>221</v>
      </c>
      <c r="C795" s="137" t="s">
        <v>454</v>
      </c>
      <c r="D795" s="137" t="s">
        <v>265</v>
      </c>
      <c r="E795" s="137" t="s">
        <v>298</v>
      </c>
      <c r="F795" s="137" t="s">
        <v>509</v>
      </c>
      <c r="G795" s="137">
        <v>610</v>
      </c>
      <c r="H795" s="256">
        <v>520</v>
      </c>
    </row>
    <row r="796" spans="1:8" ht="30" customHeight="1" hidden="1">
      <c r="A796" s="174" t="s">
        <v>512</v>
      </c>
      <c r="B796" s="118" t="s">
        <v>221</v>
      </c>
      <c r="C796" s="148" t="s">
        <v>454</v>
      </c>
      <c r="D796" s="148" t="s">
        <v>483</v>
      </c>
      <c r="E796" s="148" t="s">
        <v>300</v>
      </c>
      <c r="F796" s="148" t="s">
        <v>301</v>
      </c>
      <c r="G796" s="148"/>
      <c r="H796" s="250">
        <v>0</v>
      </c>
    </row>
    <row r="797" spans="1:8" s="145" customFormat="1" ht="29.25" customHeight="1" hidden="1">
      <c r="A797" s="136" t="s">
        <v>513</v>
      </c>
      <c r="B797" s="122" t="s">
        <v>221</v>
      </c>
      <c r="C797" s="137" t="s">
        <v>454</v>
      </c>
      <c r="D797" s="137" t="s">
        <v>483</v>
      </c>
      <c r="E797" s="137" t="s">
        <v>298</v>
      </c>
      <c r="F797" s="137" t="s">
        <v>301</v>
      </c>
      <c r="G797" s="137"/>
      <c r="H797" s="256">
        <v>0</v>
      </c>
    </row>
    <row r="798" spans="1:8" s="145" customFormat="1" ht="24" customHeight="1" hidden="1">
      <c r="A798" s="136" t="s">
        <v>514</v>
      </c>
      <c r="B798" s="122" t="s">
        <v>221</v>
      </c>
      <c r="C798" s="137" t="s">
        <v>454</v>
      </c>
      <c r="D798" s="137" t="s">
        <v>483</v>
      </c>
      <c r="E798" s="137" t="s">
        <v>298</v>
      </c>
      <c r="F798" s="137" t="s">
        <v>515</v>
      </c>
      <c r="G798" s="137"/>
      <c r="H798" s="256">
        <v>0</v>
      </c>
    </row>
    <row r="799" spans="1:8" ht="34.5" customHeight="1" hidden="1">
      <c r="A799" s="68" t="s">
        <v>396</v>
      </c>
      <c r="B799" s="122" t="s">
        <v>221</v>
      </c>
      <c r="C799" s="137" t="s">
        <v>454</v>
      </c>
      <c r="D799" s="137" t="s">
        <v>483</v>
      </c>
      <c r="E799" s="137" t="s">
        <v>298</v>
      </c>
      <c r="F799" s="137" t="s">
        <v>515</v>
      </c>
      <c r="G799" s="137">
        <v>610</v>
      </c>
      <c r="H799" s="256">
        <v>0</v>
      </c>
    </row>
    <row r="800" spans="1:8" ht="30" customHeight="1" hidden="1">
      <c r="A800" s="136" t="s">
        <v>516</v>
      </c>
      <c r="B800" s="122" t="s">
        <v>221</v>
      </c>
      <c r="C800" s="137" t="s">
        <v>454</v>
      </c>
      <c r="D800" s="137" t="s">
        <v>483</v>
      </c>
      <c r="E800" s="137" t="s">
        <v>298</v>
      </c>
      <c r="F800" s="137" t="s">
        <v>517</v>
      </c>
      <c r="G800" s="137"/>
      <c r="H800" s="256">
        <v>0</v>
      </c>
    </row>
    <row r="801" spans="1:8" ht="26.25" customHeight="1" hidden="1">
      <c r="A801" s="68" t="s">
        <v>396</v>
      </c>
      <c r="B801" s="122" t="s">
        <v>221</v>
      </c>
      <c r="C801" s="137" t="s">
        <v>454</v>
      </c>
      <c r="D801" s="137" t="s">
        <v>483</v>
      </c>
      <c r="E801" s="137" t="s">
        <v>298</v>
      </c>
      <c r="F801" s="137" t="s">
        <v>517</v>
      </c>
      <c r="G801" s="137">
        <v>610</v>
      </c>
      <c r="H801" s="256">
        <v>0</v>
      </c>
    </row>
    <row r="802" spans="1:8" ht="28.5" customHeight="1" hidden="1">
      <c r="A802" s="136" t="s">
        <v>518</v>
      </c>
      <c r="B802" s="122" t="s">
        <v>221</v>
      </c>
      <c r="C802" s="137" t="s">
        <v>454</v>
      </c>
      <c r="D802" s="137" t="s">
        <v>483</v>
      </c>
      <c r="E802" s="137" t="s">
        <v>298</v>
      </c>
      <c r="F802" s="137" t="s">
        <v>519</v>
      </c>
      <c r="G802" s="137"/>
      <c r="H802" s="256">
        <v>0</v>
      </c>
    </row>
    <row r="803" spans="1:8" ht="21.75" customHeight="1" hidden="1">
      <c r="A803" s="68" t="s">
        <v>396</v>
      </c>
      <c r="B803" s="122" t="s">
        <v>221</v>
      </c>
      <c r="C803" s="137" t="s">
        <v>454</v>
      </c>
      <c r="D803" s="137" t="s">
        <v>483</v>
      </c>
      <c r="E803" s="137" t="s">
        <v>298</v>
      </c>
      <c r="F803" s="137" t="s">
        <v>519</v>
      </c>
      <c r="G803" s="137">
        <v>610</v>
      </c>
      <c r="H803" s="256">
        <v>0</v>
      </c>
    </row>
    <row r="804" spans="1:8" ht="38.25">
      <c r="A804" s="174" t="s">
        <v>924</v>
      </c>
      <c r="B804" s="118" t="s">
        <v>221</v>
      </c>
      <c r="C804" s="148" t="s">
        <v>454</v>
      </c>
      <c r="D804" s="148" t="s">
        <v>525</v>
      </c>
      <c r="E804" s="148" t="s">
        <v>300</v>
      </c>
      <c r="F804" s="148" t="s">
        <v>301</v>
      </c>
      <c r="G804" s="148"/>
      <c r="H804" s="250">
        <v>550</v>
      </c>
    </row>
    <row r="805" spans="1:8" ht="25.5">
      <c r="A805" s="139" t="s">
        <v>526</v>
      </c>
      <c r="B805" s="122" t="s">
        <v>221</v>
      </c>
      <c r="C805" s="137" t="s">
        <v>454</v>
      </c>
      <c r="D805" s="137" t="s">
        <v>525</v>
      </c>
      <c r="E805" s="137" t="s">
        <v>298</v>
      </c>
      <c r="F805" s="137" t="s">
        <v>301</v>
      </c>
      <c r="G805" s="137"/>
      <c r="H805" s="256">
        <v>550</v>
      </c>
    </row>
    <row r="806" spans="1:8" s="145" customFormat="1" ht="16.5" customHeight="1">
      <c r="A806" s="136" t="s">
        <v>925</v>
      </c>
      <c r="B806" s="122" t="s">
        <v>221</v>
      </c>
      <c r="C806" s="122" t="s">
        <v>454</v>
      </c>
      <c r="D806" s="122" t="s">
        <v>525</v>
      </c>
      <c r="E806" s="137" t="s">
        <v>298</v>
      </c>
      <c r="F806" s="122" t="s">
        <v>528</v>
      </c>
      <c r="G806" s="137"/>
      <c r="H806" s="256">
        <v>550</v>
      </c>
    </row>
    <row r="807" spans="1:8" ht="33" customHeight="1">
      <c r="A807" s="139" t="s">
        <v>311</v>
      </c>
      <c r="B807" s="122" t="s">
        <v>221</v>
      </c>
      <c r="C807" s="122" t="s">
        <v>454</v>
      </c>
      <c r="D807" s="122" t="s">
        <v>525</v>
      </c>
      <c r="E807" s="137" t="s">
        <v>298</v>
      </c>
      <c r="F807" s="122" t="s">
        <v>528</v>
      </c>
      <c r="G807" s="137">
        <v>240</v>
      </c>
      <c r="H807" s="256">
        <v>100</v>
      </c>
    </row>
    <row r="808" spans="1:8" ht="12.75">
      <c r="A808" s="68" t="s">
        <v>396</v>
      </c>
      <c r="B808" s="122" t="s">
        <v>221</v>
      </c>
      <c r="C808" s="122" t="s">
        <v>454</v>
      </c>
      <c r="D808" s="122" t="s">
        <v>525</v>
      </c>
      <c r="E808" s="137" t="s">
        <v>298</v>
      </c>
      <c r="F808" s="122" t="s">
        <v>528</v>
      </c>
      <c r="G808" s="137">
        <v>610</v>
      </c>
      <c r="H808" s="256">
        <v>450</v>
      </c>
    </row>
    <row r="809" spans="1:8" ht="25.5">
      <c r="A809" s="125" t="s">
        <v>270</v>
      </c>
      <c r="B809" s="118" t="s">
        <v>221</v>
      </c>
      <c r="C809" s="148" t="s">
        <v>693</v>
      </c>
      <c r="D809" s="148" t="s">
        <v>299</v>
      </c>
      <c r="E809" s="148" t="s">
        <v>300</v>
      </c>
      <c r="F809" s="148" t="s">
        <v>301</v>
      </c>
      <c r="G809" s="148"/>
      <c r="H809" s="250">
        <v>146.6</v>
      </c>
    </row>
    <row r="810" spans="1:8" ht="25.5">
      <c r="A810" s="174" t="s">
        <v>926</v>
      </c>
      <c r="B810" s="118" t="s">
        <v>221</v>
      </c>
      <c r="C810" s="148" t="s">
        <v>693</v>
      </c>
      <c r="D810" s="148" t="s">
        <v>262</v>
      </c>
      <c r="E810" s="148" t="s">
        <v>300</v>
      </c>
      <c r="F810" s="148" t="s">
        <v>301</v>
      </c>
      <c r="G810" s="148"/>
      <c r="H810" s="250">
        <v>146.6</v>
      </c>
    </row>
    <row r="811" spans="1:8" ht="25.5">
      <c r="A811" s="127" t="s">
        <v>722</v>
      </c>
      <c r="B811" s="122" t="s">
        <v>221</v>
      </c>
      <c r="C811" s="121" t="s">
        <v>693</v>
      </c>
      <c r="D811" s="121" t="s">
        <v>262</v>
      </c>
      <c r="E811" s="121" t="s">
        <v>298</v>
      </c>
      <c r="F811" s="121" t="s">
        <v>301</v>
      </c>
      <c r="G811" s="148"/>
      <c r="H811" s="250">
        <v>146.6</v>
      </c>
    </row>
    <row r="812" spans="1:8" ht="38.25">
      <c r="A812" s="126" t="s">
        <v>927</v>
      </c>
      <c r="B812" s="122" t="s">
        <v>221</v>
      </c>
      <c r="C812" s="137" t="s">
        <v>693</v>
      </c>
      <c r="D812" s="137" t="s">
        <v>262</v>
      </c>
      <c r="E812" s="121" t="s">
        <v>298</v>
      </c>
      <c r="F812" s="137" t="s">
        <v>724</v>
      </c>
      <c r="G812" s="137"/>
      <c r="H812" s="256">
        <v>16.5</v>
      </c>
    </row>
    <row r="813" spans="1:8" ht="12.75">
      <c r="A813" s="68" t="s">
        <v>396</v>
      </c>
      <c r="B813" s="122" t="s">
        <v>221</v>
      </c>
      <c r="C813" s="137" t="s">
        <v>693</v>
      </c>
      <c r="D813" s="137" t="s">
        <v>262</v>
      </c>
      <c r="E813" s="121" t="s">
        <v>298</v>
      </c>
      <c r="F813" s="137" t="s">
        <v>724</v>
      </c>
      <c r="G813" s="137">
        <v>610</v>
      </c>
      <c r="H813" s="256">
        <v>16.5</v>
      </c>
    </row>
    <row r="814" spans="1:8" ht="25.5">
      <c r="A814" s="126" t="s">
        <v>725</v>
      </c>
      <c r="B814" s="122" t="s">
        <v>221</v>
      </c>
      <c r="C814" s="137" t="s">
        <v>693</v>
      </c>
      <c r="D814" s="137" t="s">
        <v>262</v>
      </c>
      <c r="E814" s="121" t="s">
        <v>298</v>
      </c>
      <c r="F814" s="137" t="s">
        <v>726</v>
      </c>
      <c r="G814" s="137"/>
      <c r="H814" s="256">
        <v>124.4</v>
      </c>
    </row>
    <row r="815" spans="1:8" ht="12.75">
      <c r="A815" s="68" t="s">
        <v>396</v>
      </c>
      <c r="B815" s="122" t="s">
        <v>221</v>
      </c>
      <c r="C815" s="137" t="s">
        <v>693</v>
      </c>
      <c r="D815" s="137" t="s">
        <v>262</v>
      </c>
      <c r="E815" s="121" t="s">
        <v>298</v>
      </c>
      <c r="F815" s="137" t="s">
        <v>726</v>
      </c>
      <c r="G815" s="137">
        <v>610</v>
      </c>
      <c r="H815" s="256">
        <v>124.4</v>
      </c>
    </row>
    <row r="816" spans="1:8" ht="12.75">
      <c r="A816" s="68" t="s">
        <v>727</v>
      </c>
      <c r="B816" s="122" t="s">
        <v>221</v>
      </c>
      <c r="C816" s="137" t="s">
        <v>693</v>
      </c>
      <c r="D816" s="137" t="s">
        <v>262</v>
      </c>
      <c r="E816" s="121" t="s">
        <v>298</v>
      </c>
      <c r="F816" s="137" t="s">
        <v>728</v>
      </c>
      <c r="G816" s="137"/>
      <c r="H816" s="256">
        <v>5.7</v>
      </c>
    </row>
    <row r="817" spans="1:8" ht="12.75">
      <c r="A817" s="68" t="s">
        <v>396</v>
      </c>
      <c r="B817" s="122" t="s">
        <v>221</v>
      </c>
      <c r="C817" s="137" t="s">
        <v>693</v>
      </c>
      <c r="D817" s="137" t="s">
        <v>262</v>
      </c>
      <c r="E817" s="121" t="s">
        <v>298</v>
      </c>
      <c r="F817" s="137" t="s">
        <v>728</v>
      </c>
      <c r="G817" s="137">
        <v>610</v>
      </c>
      <c r="H817" s="256">
        <v>5.7</v>
      </c>
    </row>
    <row r="818" spans="1:8" ht="25.5">
      <c r="A818" s="125" t="s">
        <v>785</v>
      </c>
      <c r="B818" s="118" t="s">
        <v>221</v>
      </c>
      <c r="C818" s="118" t="s">
        <v>786</v>
      </c>
      <c r="D818" s="118" t="s">
        <v>299</v>
      </c>
      <c r="E818" s="118" t="s">
        <v>300</v>
      </c>
      <c r="F818" s="118" t="s">
        <v>301</v>
      </c>
      <c r="G818" s="176"/>
      <c r="H818" s="250">
        <v>5744</v>
      </c>
    </row>
    <row r="819" spans="1:8" ht="12.75">
      <c r="A819" s="174" t="s">
        <v>793</v>
      </c>
      <c r="B819" s="118" t="s">
        <v>221</v>
      </c>
      <c r="C819" s="148" t="s">
        <v>786</v>
      </c>
      <c r="D819" s="148" t="s">
        <v>262</v>
      </c>
      <c r="E819" s="148" t="s">
        <v>300</v>
      </c>
      <c r="F819" s="148" t="s">
        <v>301</v>
      </c>
      <c r="G819" s="148"/>
      <c r="H819" s="250">
        <v>5744</v>
      </c>
    </row>
    <row r="820" spans="1:8" ht="12.75">
      <c r="A820" s="136" t="s">
        <v>788</v>
      </c>
      <c r="B820" s="122" t="s">
        <v>221</v>
      </c>
      <c r="C820" s="122" t="s">
        <v>786</v>
      </c>
      <c r="D820" s="122" t="s">
        <v>262</v>
      </c>
      <c r="E820" s="122" t="s">
        <v>298</v>
      </c>
      <c r="F820" s="122" t="s">
        <v>301</v>
      </c>
      <c r="G820" s="144"/>
      <c r="H820" s="256">
        <v>5744</v>
      </c>
    </row>
    <row r="821" spans="1:8" ht="26.25" customHeight="1" hidden="1">
      <c r="A821" s="136" t="s">
        <v>928</v>
      </c>
      <c r="B821" s="122" t="s">
        <v>221</v>
      </c>
      <c r="C821" s="122" t="s">
        <v>786</v>
      </c>
      <c r="D821" s="122" t="s">
        <v>262</v>
      </c>
      <c r="E821" s="122" t="s">
        <v>298</v>
      </c>
      <c r="F821" s="122" t="s">
        <v>794</v>
      </c>
      <c r="G821" s="144"/>
      <c r="H821" s="257"/>
    </row>
    <row r="822" spans="1:8" ht="34.5" customHeight="1" hidden="1">
      <c r="A822" s="136" t="s">
        <v>352</v>
      </c>
      <c r="B822" s="122" t="s">
        <v>221</v>
      </c>
      <c r="C822" s="122" t="s">
        <v>786</v>
      </c>
      <c r="D822" s="122" t="s">
        <v>262</v>
      </c>
      <c r="E822" s="122" t="s">
        <v>298</v>
      </c>
      <c r="F822" s="122" t="s">
        <v>794</v>
      </c>
      <c r="G822" s="144">
        <v>120</v>
      </c>
      <c r="H822" s="257"/>
    </row>
    <row r="823" spans="1:8" ht="12.75">
      <c r="A823" s="133" t="s">
        <v>789</v>
      </c>
      <c r="B823" s="122" t="s">
        <v>221</v>
      </c>
      <c r="C823" s="122" t="s">
        <v>786</v>
      </c>
      <c r="D823" s="122" t="s">
        <v>262</v>
      </c>
      <c r="E823" s="122" t="s">
        <v>298</v>
      </c>
      <c r="F823" s="122" t="s">
        <v>790</v>
      </c>
      <c r="G823" s="144"/>
      <c r="H823" s="256">
        <v>5744</v>
      </c>
    </row>
    <row r="824" spans="1:8" ht="25.5">
      <c r="A824" s="136" t="s">
        <v>352</v>
      </c>
      <c r="B824" s="122" t="s">
        <v>221</v>
      </c>
      <c r="C824" s="122" t="s">
        <v>786</v>
      </c>
      <c r="D824" s="122" t="s">
        <v>262</v>
      </c>
      <c r="E824" s="122" t="s">
        <v>298</v>
      </c>
      <c r="F824" s="122" t="s">
        <v>790</v>
      </c>
      <c r="G824" s="144">
        <v>120</v>
      </c>
      <c r="H824" s="256">
        <v>5472</v>
      </c>
    </row>
    <row r="825" spans="1:8" ht="25.5">
      <c r="A825" s="136" t="s">
        <v>311</v>
      </c>
      <c r="B825" s="122" t="s">
        <v>221</v>
      </c>
      <c r="C825" s="122" t="s">
        <v>786</v>
      </c>
      <c r="D825" s="122" t="s">
        <v>262</v>
      </c>
      <c r="E825" s="122" t="s">
        <v>298</v>
      </c>
      <c r="F825" s="122" t="s">
        <v>790</v>
      </c>
      <c r="G825" s="144">
        <v>240</v>
      </c>
      <c r="H825" s="256">
        <v>260</v>
      </c>
    </row>
    <row r="826" spans="1:8" ht="12.75">
      <c r="A826" s="136" t="s">
        <v>387</v>
      </c>
      <c r="B826" s="122" t="s">
        <v>221</v>
      </c>
      <c r="C826" s="122" t="s">
        <v>786</v>
      </c>
      <c r="D826" s="122" t="s">
        <v>262</v>
      </c>
      <c r="E826" s="122" t="s">
        <v>298</v>
      </c>
      <c r="F826" s="122" t="s">
        <v>790</v>
      </c>
      <c r="G826" s="144">
        <v>850</v>
      </c>
      <c r="H826" s="256">
        <v>12</v>
      </c>
    </row>
    <row r="827" spans="1:8" ht="12.75">
      <c r="A827" s="125" t="s">
        <v>820</v>
      </c>
      <c r="B827" s="118" t="s">
        <v>221</v>
      </c>
      <c r="C827" s="118" t="s">
        <v>821</v>
      </c>
      <c r="D827" s="118" t="s">
        <v>299</v>
      </c>
      <c r="E827" s="118" t="s">
        <v>300</v>
      </c>
      <c r="F827" s="118" t="s">
        <v>301</v>
      </c>
      <c r="G827" s="176"/>
      <c r="H827" s="250">
        <v>16850</v>
      </c>
    </row>
    <row r="828" spans="1:8" ht="12.75">
      <c r="A828" s="174" t="s">
        <v>788</v>
      </c>
      <c r="B828" s="118" t="s">
        <v>221</v>
      </c>
      <c r="C828" s="148" t="s">
        <v>821</v>
      </c>
      <c r="D828" s="148" t="s">
        <v>634</v>
      </c>
      <c r="E828" s="148" t="s">
        <v>300</v>
      </c>
      <c r="F828" s="148" t="s">
        <v>301</v>
      </c>
      <c r="G828" s="148"/>
      <c r="H828" s="250">
        <v>16850</v>
      </c>
    </row>
    <row r="829" spans="1:8" ht="12.75">
      <c r="A829" s="136" t="s">
        <v>788</v>
      </c>
      <c r="B829" s="122" t="s">
        <v>221</v>
      </c>
      <c r="C829" s="122" t="s">
        <v>821</v>
      </c>
      <c r="D829" s="122" t="s">
        <v>634</v>
      </c>
      <c r="E829" s="122" t="s">
        <v>298</v>
      </c>
      <c r="F829" s="122" t="s">
        <v>301</v>
      </c>
      <c r="G829" s="144"/>
      <c r="H829" s="256">
        <v>16850</v>
      </c>
    </row>
    <row r="830" spans="1:8" ht="12.75">
      <c r="A830" s="68" t="s">
        <v>384</v>
      </c>
      <c r="B830" s="122" t="s">
        <v>221</v>
      </c>
      <c r="C830" s="122" t="s">
        <v>821</v>
      </c>
      <c r="D830" s="122" t="s">
        <v>634</v>
      </c>
      <c r="E830" s="122" t="s">
        <v>298</v>
      </c>
      <c r="F830" s="122" t="s">
        <v>385</v>
      </c>
      <c r="G830" s="144"/>
      <c r="H830" s="256">
        <v>16850</v>
      </c>
    </row>
    <row r="831" spans="1:8" ht="12.75">
      <c r="A831" s="136" t="s">
        <v>386</v>
      </c>
      <c r="B831" s="122" t="s">
        <v>221</v>
      </c>
      <c r="C831" s="122" t="s">
        <v>821</v>
      </c>
      <c r="D831" s="122" t="s">
        <v>634</v>
      </c>
      <c r="E831" s="122" t="s">
        <v>298</v>
      </c>
      <c r="F831" s="122" t="s">
        <v>385</v>
      </c>
      <c r="G831" s="144">
        <v>110</v>
      </c>
      <c r="H831" s="256">
        <v>16591</v>
      </c>
    </row>
    <row r="832" spans="1:8" ht="25.5">
      <c r="A832" s="136" t="s">
        <v>311</v>
      </c>
      <c r="B832" s="122" t="s">
        <v>221</v>
      </c>
      <c r="C832" s="122" t="s">
        <v>821</v>
      </c>
      <c r="D832" s="122" t="s">
        <v>634</v>
      </c>
      <c r="E832" s="122" t="s">
        <v>298</v>
      </c>
      <c r="F832" s="122" t="s">
        <v>385</v>
      </c>
      <c r="G832" s="144">
        <v>240</v>
      </c>
      <c r="H832" s="256">
        <v>257</v>
      </c>
    </row>
    <row r="833" spans="1:8" ht="12.75">
      <c r="A833" s="136" t="s">
        <v>387</v>
      </c>
      <c r="B833" s="122" t="s">
        <v>221</v>
      </c>
      <c r="C833" s="122" t="s">
        <v>821</v>
      </c>
      <c r="D833" s="122" t="s">
        <v>634</v>
      </c>
      <c r="E833" s="122" t="s">
        <v>298</v>
      </c>
      <c r="F833" s="122" t="s">
        <v>385</v>
      </c>
      <c r="G833" s="144">
        <v>850</v>
      </c>
      <c r="H833" s="256">
        <v>2</v>
      </c>
    </row>
    <row r="834" spans="1:8" ht="27" customHeight="1" hidden="1">
      <c r="A834" s="133" t="s">
        <v>725</v>
      </c>
      <c r="B834" s="122" t="s">
        <v>221</v>
      </c>
      <c r="C834" s="122" t="s">
        <v>821</v>
      </c>
      <c r="D834" s="122" t="s">
        <v>634</v>
      </c>
      <c r="E834" s="122" t="s">
        <v>298</v>
      </c>
      <c r="F834" s="122" t="s">
        <v>726</v>
      </c>
      <c r="G834" s="144"/>
      <c r="H834" s="256">
        <v>0</v>
      </c>
    </row>
    <row r="835" spans="1:8" ht="24" customHeight="1" hidden="1">
      <c r="A835" s="141" t="s">
        <v>396</v>
      </c>
      <c r="B835" s="122" t="s">
        <v>221</v>
      </c>
      <c r="C835" s="122" t="s">
        <v>821</v>
      </c>
      <c r="D835" s="122" t="s">
        <v>634</v>
      </c>
      <c r="E835" s="122" t="s">
        <v>298</v>
      </c>
      <c r="F835" s="122" t="s">
        <v>726</v>
      </c>
      <c r="G835" s="144">
        <v>610</v>
      </c>
      <c r="H835" s="256">
        <v>0</v>
      </c>
    </row>
    <row r="836" spans="1:8" ht="12.75">
      <c r="A836" s="125" t="s">
        <v>222</v>
      </c>
      <c r="B836" s="118" t="s">
        <v>223</v>
      </c>
      <c r="C836" s="148"/>
      <c r="D836" s="148"/>
      <c r="E836" s="148"/>
      <c r="F836" s="148"/>
      <c r="G836" s="148"/>
      <c r="H836" s="250">
        <v>13198.2</v>
      </c>
    </row>
    <row r="837" spans="1:8" s="180" customFormat="1" ht="12.75">
      <c r="A837" s="125" t="s">
        <v>224</v>
      </c>
      <c r="B837" s="118" t="s">
        <v>225</v>
      </c>
      <c r="C837" s="148"/>
      <c r="D837" s="148"/>
      <c r="E837" s="148"/>
      <c r="F837" s="148"/>
      <c r="G837" s="148"/>
      <c r="H837" s="250">
        <v>13198.2</v>
      </c>
    </row>
    <row r="838" spans="1:8" s="180" customFormat="1" ht="60" customHeight="1">
      <c r="A838" s="210" t="s">
        <v>297</v>
      </c>
      <c r="B838" s="118" t="s">
        <v>225</v>
      </c>
      <c r="C838" s="119" t="s">
        <v>298</v>
      </c>
      <c r="D838" s="119" t="s">
        <v>299</v>
      </c>
      <c r="E838" s="119" t="s">
        <v>300</v>
      </c>
      <c r="F838" s="119" t="s">
        <v>301</v>
      </c>
      <c r="G838" s="119"/>
      <c r="H838" s="250">
        <v>500</v>
      </c>
    </row>
    <row r="839" spans="1:8" s="180" customFormat="1" ht="25.5">
      <c r="A839" s="270" t="s">
        <v>302</v>
      </c>
      <c r="B839" s="118" t="s">
        <v>225</v>
      </c>
      <c r="C839" s="119" t="s">
        <v>298</v>
      </c>
      <c r="D839" s="119" t="s">
        <v>258</v>
      </c>
      <c r="E839" s="119" t="s">
        <v>300</v>
      </c>
      <c r="F839" s="119" t="s">
        <v>301</v>
      </c>
      <c r="G839" s="119"/>
      <c r="H839" s="250">
        <v>500</v>
      </c>
    </row>
    <row r="840" spans="1:8" s="180" customFormat="1" ht="51">
      <c r="A840" s="268" t="s">
        <v>303</v>
      </c>
      <c r="B840" s="122" t="s">
        <v>225</v>
      </c>
      <c r="C840" s="121" t="s">
        <v>298</v>
      </c>
      <c r="D840" s="121" t="s">
        <v>258</v>
      </c>
      <c r="E840" s="121" t="s">
        <v>298</v>
      </c>
      <c r="F840" s="121" t="s">
        <v>301</v>
      </c>
      <c r="G840" s="119"/>
      <c r="H840" s="256">
        <v>500</v>
      </c>
    </row>
    <row r="841" spans="1:8" s="180" customFormat="1" ht="38.25">
      <c r="A841" s="220" t="s">
        <v>307</v>
      </c>
      <c r="B841" s="122" t="s">
        <v>225</v>
      </c>
      <c r="C841" s="121" t="s">
        <v>298</v>
      </c>
      <c r="D841" s="121" t="s">
        <v>258</v>
      </c>
      <c r="E841" s="121" t="s">
        <v>298</v>
      </c>
      <c r="F841" s="121" t="s">
        <v>308</v>
      </c>
      <c r="G841" s="121"/>
      <c r="H841" s="256">
        <v>500</v>
      </c>
    </row>
    <row r="842" spans="1:8" s="180" customFormat="1" ht="12.75">
      <c r="A842" s="215" t="s">
        <v>305</v>
      </c>
      <c r="B842" s="122" t="s">
        <v>225</v>
      </c>
      <c r="C842" s="121" t="s">
        <v>298</v>
      </c>
      <c r="D842" s="121" t="s">
        <v>258</v>
      </c>
      <c r="E842" s="121" t="s">
        <v>298</v>
      </c>
      <c r="F842" s="121" t="s">
        <v>308</v>
      </c>
      <c r="G842" s="121" t="s">
        <v>306</v>
      </c>
      <c r="H842" s="256">
        <v>500</v>
      </c>
    </row>
    <row r="843" spans="1:8" s="180" customFormat="1" ht="25.5">
      <c r="A843" s="125" t="s">
        <v>380</v>
      </c>
      <c r="B843" s="118" t="s">
        <v>225</v>
      </c>
      <c r="C843" s="148" t="s">
        <v>381</v>
      </c>
      <c r="D843" s="148" t="s">
        <v>299</v>
      </c>
      <c r="E843" s="148" t="s">
        <v>300</v>
      </c>
      <c r="F843" s="148" t="s">
        <v>301</v>
      </c>
      <c r="G843" s="148"/>
      <c r="H843" s="250">
        <v>7008.3</v>
      </c>
    </row>
    <row r="844" spans="1:8" s="180" customFormat="1" ht="25.5">
      <c r="A844" s="174" t="s">
        <v>929</v>
      </c>
      <c r="B844" s="118" t="s">
        <v>225</v>
      </c>
      <c r="C844" s="148" t="s">
        <v>381</v>
      </c>
      <c r="D844" s="148" t="s">
        <v>260</v>
      </c>
      <c r="E844" s="148" t="s">
        <v>300</v>
      </c>
      <c r="F844" s="148" t="s">
        <v>301</v>
      </c>
      <c r="G844" s="148"/>
      <c r="H844" s="250">
        <v>4335.3</v>
      </c>
    </row>
    <row r="845" spans="1:8" ht="12.75">
      <c r="A845" s="127" t="s">
        <v>383</v>
      </c>
      <c r="B845" s="122" t="s">
        <v>225</v>
      </c>
      <c r="C845" s="121" t="s">
        <v>381</v>
      </c>
      <c r="D845" s="121" t="s">
        <v>260</v>
      </c>
      <c r="E845" s="121" t="s">
        <v>298</v>
      </c>
      <c r="F845" s="121" t="s">
        <v>301</v>
      </c>
      <c r="G845" s="137"/>
      <c r="H845" s="256">
        <v>3957.3</v>
      </c>
    </row>
    <row r="846" spans="1:8" ht="12.75">
      <c r="A846" s="68" t="s">
        <v>384</v>
      </c>
      <c r="B846" s="122" t="s">
        <v>225</v>
      </c>
      <c r="C846" s="137" t="s">
        <v>381</v>
      </c>
      <c r="D846" s="137" t="s">
        <v>260</v>
      </c>
      <c r="E846" s="121" t="s">
        <v>298</v>
      </c>
      <c r="F846" s="137" t="s">
        <v>385</v>
      </c>
      <c r="G846" s="137"/>
      <c r="H846" s="256">
        <v>3957.3</v>
      </c>
    </row>
    <row r="847" spans="1:8" ht="12.75">
      <c r="A847" s="136" t="s">
        <v>386</v>
      </c>
      <c r="B847" s="122" t="s">
        <v>225</v>
      </c>
      <c r="C847" s="137" t="s">
        <v>381</v>
      </c>
      <c r="D847" s="137" t="s">
        <v>260</v>
      </c>
      <c r="E847" s="121" t="s">
        <v>298</v>
      </c>
      <c r="F847" s="137" t="s">
        <v>385</v>
      </c>
      <c r="G847" s="137">
        <v>110</v>
      </c>
      <c r="H847" s="256">
        <v>3450.3</v>
      </c>
    </row>
    <row r="848" spans="1:8" ht="25.5">
      <c r="A848" s="126" t="s">
        <v>311</v>
      </c>
      <c r="B848" s="122" t="s">
        <v>225</v>
      </c>
      <c r="C848" s="137" t="s">
        <v>381</v>
      </c>
      <c r="D848" s="137" t="s">
        <v>260</v>
      </c>
      <c r="E848" s="121" t="s">
        <v>298</v>
      </c>
      <c r="F848" s="137" t="s">
        <v>385</v>
      </c>
      <c r="G848" s="137">
        <v>240</v>
      </c>
      <c r="H848" s="256">
        <v>506</v>
      </c>
    </row>
    <row r="849" spans="1:8" s="170" customFormat="1" ht="15" customHeight="1">
      <c r="A849" s="136" t="s">
        <v>387</v>
      </c>
      <c r="B849" s="122" t="s">
        <v>225</v>
      </c>
      <c r="C849" s="137" t="s">
        <v>381</v>
      </c>
      <c r="D849" s="137" t="s">
        <v>260</v>
      </c>
      <c r="E849" s="121" t="s">
        <v>298</v>
      </c>
      <c r="F849" s="137" t="s">
        <v>385</v>
      </c>
      <c r="G849" s="137">
        <v>850</v>
      </c>
      <c r="H849" s="256">
        <v>1</v>
      </c>
    </row>
    <row r="850" spans="1:8" s="170" customFormat="1" ht="25.5">
      <c r="A850" s="133" t="s">
        <v>389</v>
      </c>
      <c r="B850" s="122" t="s">
        <v>225</v>
      </c>
      <c r="C850" s="137" t="s">
        <v>381</v>
      </c>
      <c r="D850" s="137" t="s">
        <v>260</v>
      </c>
      <c r="E850" s="121" t="s">
        <v>326</v>
      </c>
      <c r="F850" s="137" t="s">
        <v>301</v>
      </c>
      <c r="G850" s="137"/>
      <c r="H850" s="256">
        <v>378</v>
      </c>
    </row>
    <row r="851" spans="1:8" s="170" customFormat="1" ht="25.5">
      <c r="A851" s="133" t="s">
        <v>390</v>
      </c>
      <c r="B851" s="122" t="s">
        <v>225</v>
      </c>
      <c r="C851" s="137" t="s">
        <v>381</v>
      </c>
      <c r="D851" s="137" t="s">
        <v>260</v>
      </c>
      <c r="E851" s="121" t="s">
        <v>326</v>
      </c>
      <c r="F851" s="137" t="s">
        <v>391</v>
      </c>
      <c r="G851" s="137"/>
      <c r="H851" s="256">
        <v>378</v>
      </c>
    </row>
    <row r="852" spans="1:8" s="170" customFormat="1" ht="12.75">
      <c r="A852" s="127" t="s">
        <v>386</v>
      </c>
      <c r="B852" s="122" t="s">
        <v>225</v>
      </c>
      <c r="C852" s="137" t="s">
        <v>381</v>
      </c>
      <c r="D852" s="137" t="s">
        <v>260</v>
      </c>
      <c r="E852" s="121" t="s">
        <v>326</v>
      </c>
      <c r="F852" s="137" t="s">
        <v>391</v>
      </c>
      <c r="G852" s="137" t="s">
        <v>53</v>
      </c>
      <c r="H852" s="256">
        <v>378</v>
      </c>
    </row>
    <row r="853" spans="1:8" s="145" customFormat="1" ht="25.5">
      <c r="A853" s="174" t="s">
        <v>392</v>
      </c>
      <c r="B853" s="118" t="s">
        <v>225</v>
      </c>
      <c r="C853" s="148" t="s">
        <v>381</v>
      </c>
      <c r="D853" s="148" t="s">
        <v>262</v>
      </c>
      <c r="E853" s="148" t="s">
        <v>300</v>
      </c>
      <c r="F853" s="148" t="s">
        <v>301</v>
      </c>
      <c r="G853" s="148"/>
      <c r="H853" s="250">
        <v>1745.3</v>
      </c>
    </row>
    <row r="854" spans="1:8" s="138" customFormat="1" ht="21.75" customHeight="1" hidden="1">
      <c r="A854" s="127" t="s">
        <v>393</v>
      </c>
      <c r="B854" s="122" t="s">
        <v>225</v>
      </c>
      <c r="C854" s="137" t="s">
        <v>381</v>
      </c>
      <c r="D854" s="137" t="s">
        <v>262</v>
      </c>
      <c r="E854" s="137" t="s">
        <v>326</v>
      </c>
      <c r="F854" s="137" t="s">
        <v>301</v>
      </c>
      <c r="G854" s="137"/>
      <c r="H854" s="256">
        <v>0</v>
      </c>
    </row>
    <row r="855" spans="1:8" s="138" customFormat="1" ht="28.5" customHeight="1" hidden="1">
      <c r="A855" s="127" t="s">
        <v>398</v>
      </c>
      <c r="B855" s="122" t="s">
        <v>225</v>
      </c>
      <c r="C855" s="137" t="s">
        <v>381</v>
      </c>
      <c r="D855" s="137" t="s">
        <v>262</v>
      </c>
      <c r="E855" s="137" t="s">
        <v>326</v>
      </c>
      <c r="F855" s="137" t="s">
        <v>399</v>
      </c>
      <c r="G855" s="137"/>
      <c r="H855" s="256">
        <v>0</v>
      </c>
    </row>
    <row r="856" spans="1:8" s="138" customFormat="1" ht="30" customHeight="1" hidden="1">
      <c r="A856" s="126" t="s">
        <v>396</v>
      </c>
      <c r="B856" s="122" t="s">
        <v>225</v>
      </c>
      <c r="C856" s="137" t="s">
        <v>381</v>
      </c>
      <c r="D856" s="137" t="s">
        <v>262</v>
      </c>
      <c r="E856" s="137" t="s">
        <v>326</v>
      </c>
      <c r="F856" s="137" t="s">
        <v>399</v>
      </c>
      <c r="G856" s="137">
        <v>610</v>
      </c>
      <c r="H856" s="256">
        <v>0</v>
      </c>
    </row>
    <row r="857" spans="1:8" s="138" customFormat="1" ht="25.5">
      <c r="A857" s="136" t="s">
        <v>400</v>
      </c>
      <c r="B857" s="122" t="s">
        <v>225</v>
      </c>
      <c r="C857" s="121" t="s">
        <v>381</v>
      </c>
      <c r="D857" s="121" t="s">
        <v>262</v>
      </c>
      <c r="E857" s="121" t="s">
        <v>365</v>
      </c>
      <c r="F857" s="121" t="s">
        <v>301</v>
      </c>
      <c r="G857" s="121"/>
      <c r="H857" s="256">
        <v>1745.3</v>
      </c>
    </row>
    <row r="858" spans="1:8" s="145" customFormat="1" ht="25.5">
      <c r="A858" s="126" t="s">
        <v>401</v>
      </c>
      <c r="B858" s="122" t="s">
        <v>225</v>
      </c>
      <c r="C858" s="137" t="s">
        <v>381</v>
      </c>
      <c r="D858" s="137" t="s">
        <v>262</v>
      </c>
      <c r="E858" s="121" t="s">
        <v>365</v>
      </c>
      <c r="F858" s="137" t="s">
        <v>402</v>
      </c>
      <c r="G858" s="137"/>
      <c r="H858" s="256">
        <v>65.3</v>
      </c>
    </row>
    <row r="859" spans="1:8" s="145" customFormat="1" ht="25.5">
      <c r="A859" s="126" t="s">
        <v>311</v>
      </c>
      <c r="B859" s="122" t="s">
        <v>225</v>
      </c>
      <c r="C859" s="137" t="s">
        <v>381</v>
      </c>
      <c r="D859" s="137" t="s">
        <v>262</v>
      </c>
      <c r="E859" s="121" t="s">
        <v>365</v>
      </c>
      <c r="F859" s="137" t="s">
        <v>402</v>
      </c>
      <c r="G859" s="137">
        <v>240</v>
      </c>
      <c r="H859" s="256">
        <v>65.3</v>
      </c>
    </row>
    <row r="860" spans="1:8" s="138" customFormat="1" ht="21" customHeight="1" hidden="1">
      <c r="A860" s="126" t="s">
        <v>396</v>
      </c>
      <c r="B860" s="122" t="s">
        <v>225</v>
      </c>
      <c r="C860" s="137" t="s">
        <v>381</v>
      </c>
      <c r="D860" s="137" t="s">
        <v>262</v>
      </c>
      <c r="E860" s="121" t="s">
        <v>365</v>
      </c>
      <c r="F860" s="137" t="s">
        <v>402</v>
      </c>
      <c r="G860" s="137">
        <v>610</v>
      </c>
      <c r="H860" s="256">
        <v>0</v>
      </c>
    </row>
    <row r="861" spans="1:8" s="138" customFormat="1" ht="29.25" customHeight="1" hidden="1">
      <c r="A861" s="126" t="s">
        <v>930</v>
      </c>
      <c r="B861" s="122" t="s">
        <v>225</v>
      </c>
      <c r="C861" s="137" t="s">
        <v>381</v>
      </c>
      <c r="D861" s="137" t="s">
        <v>262</v>
      </c>
      <c r="E861" s="121" t="s">
        <v>365</v>
      </c>
      <c r="F861" s="137" t="s">
        <v>404</v>
      </c>
      <c r="G861" s="137"/>
      <c r="H861" s="256">
        <v>0</v>
      </c>
    </row>
    <row r="862" spans="1:8" s="138" customFormat="1" ht="24" customHeight="1" hidden="1">
      <c r="A862" s="126" t="s">
        <v>311</v>
      </c>
      <c r="B862" s="122" t="s">
        <v>225</v>
      </c>
      <c r="C862" s="137" t="s">
        <v>381</v>
      </c>
      <c r="D862" s="137" t="s">
        <v>262</v>
      </c>
      <c r="E862" s="121" t="s">
        <v>365</v>
      </c>
      <c r="F862" s="137" t="s">
        <v>404</v>
      </c>
      <c r="G862" s="137">
        <v>240</v>
      </c>
      <c r="H862" s="256">
        <v>0</v>
      </c>
    </row>
    <row r="863" spans="1:8" s="138" customFormat="1" ht="25.5">
      <c r="A863" s="136" t="s">
        <v>405</v>
      </c>
      <c r="B863" s="122" t="s">
        <v>225</v>
      </c>
      <c r="C863" s="121" t="s">
        <v>381</v>
      </c>
      <c r="D863" s="121" t="s">
        <v>262</v>
      </c>
      <c r="E863" s="121" t="s">
        <v>365</v>
      </c>
      <c r="F863" s="121" t="s">
        <v>406</v>
      </c>
      <c r="G863" s="121"/>
      <c r="H863" s="256">
        <v>1680</v>
      </c>
    </row>
    <row r="864" spans="1:8" s="138" customFormat="1" ht="12.75">
      <c r="A864" s="127" t="s">
        <v>305</v>
      </c>
      <c r="B864" s="122" t="s">
        <v>225</v>
      </c>
      <c r="C864" s="121" t="s">
        <v>381</v>
      </c>
      <c r="D864" s="121" t="s">
        <v>262</v>
      </c>
      <c r="E864" s="121" t="s">
        <v>365</v>
      </c>
      <c r="F864" s="121" t="s">
        <v>406</v>
      </c>
      <c r="G864" s="121" t="s">
        <v>306</v>
      </c>
      <c r="H864" s="256">
        <v>1680</v>
      </c>
    </row>
    <row r="865" spans="1:8" s="170" customFormat="1" ht="38.25">
      <c r="A865" s="174" t="s">
        <v>407</v>
      </c>
      <c r="B865" s="118" t="s">
        <v>225</v>
      </c>
      <c r="C865" s="148" t="s">
        <v>381</v>
      </c>
      <c r="D865" s="148" t="s">
        <v>263</v>
      </c>
      <c r="E865" s="148" t="s">
        <v>300</v>
      </c>
      <c r="F865" s="148" t="s">
        <v>301</v>
      </c>
      <c r="G865" s="148"/>
      <c r="H865" s="250">
        <v>927.6999999999999</v>
      </c>
    </row>
    <row r="866" spans="1:8" s="170" customFormat="1" ht="25.5">
      <c r="A866" s="127" t="s">
        <v>408</v>
      </c>
      <c r="B866" s="122" t="s">
        <v>225</v>
      </c>
      <c r="C866" s="121" t="s">
        <v>381</v>
      </c>
      <c r="D866" s="121" t="s">
        <v>263</v>
      </c>
      <c r="E866" s="121" t="s">
        <v>298</v>
      </c>
      <c r="F866" s="121" t="s">
        <v>301</v>
      </c>
      <c r="G866" s="121"/>
      <c r="H866" s="256">
        <v>284.6</v>
      </c>
    </row>
    <row r="867" spans="1:8" s="170" customFormat="1" ht="18.75" customHeight="1">
      <c r="A867" s="127" t="s">
        <v>467</v>
      </c>
      <c r="B867" s="122" t="s">
        <v>225</v>
      </c>
      <c r="C867" s="121" t="s">
        <v>381</v>
      </c>
      <c r="D867" s="121" t="s">
        <v>263</v>
      </c>
      <c r="E867" s="121" t="s">
        <v>298</v>
      </c>
      <c r="F867" s="121" t="s">
        <v>410</v>
      </c>
      <c r="G867" s="137"/>
      <c r="H867" s="256">
        <v>170</v>
      </c>
    </row>
    <row r="868" spans="1:8" s="170" customFormat="1" ht="18" customHeight="1">
      <c r="A868" s="127" t="s">
        <v>311</v>
      </c>
      <c r="B868" s="122" t="s">
        <v>225</v>
      </c>
      <c r="C868" s="121" t="s">
        <v>381</v>
      </c>
      <c r="D868" s="121" t="s">
        <v>263</v>
      </c>
      <c r="E868" s="121" t="s">
        <v>298</v>
      </c>
      <c r="F868" s="121" t="s">
        <v>410</v>
      </c>
      <c r="G868" s="137" t="s">
        <v>312</v>
      </c>
      <c r="H868" s="256">
        <v>170</v>
      </c>
    </row>
    <row r="869" spans="1:8" s="170" customFormat="1" ht="25.5">
      <c r="A869" s="126" t="s">
        <v>931</v>
      </c>
      <c r="B869" s="122" t="s">
        <v>225</v>
      </c>
      <c r="C869" s="137" t="s">
        <v>381</v>
      </c>
      <c r="D869" s="137" t="s">
        <v>263</v>
      </c>
      <c r="E869" s="121" t="s">
        <v>298</v>
      </c>
      <c r="F869" s="137" t="s">
        <v>418</v>
      </c>
      <c r="G869" s="137"/>
      <c r="H869" s="256">
        <v>114.6</v>
      </c>
    </row>
    <row r="870" spans="1:8" s="170" customFormat="1" ht="25.5">
      <c r="A870" s="126" t="s">
        <v>311</v>
      </c>
      <c r="B870" s="122" t="s">
        <v>225</v>
      </c>
      <c r="C870" s="137" t="s">
        <v>381</v>
      </c>
      <c r="D870" s="137" t="s">
        <v>263</v>
      </c>
      <c r="E870" s="121" t="s">
        <v>298</v>
      </c>
      <c r="F870" s="137" t="s">
        <v>418</v>
      </c>
      <c r="G870" s="137">
        <v>240</v>
      </c>
      <c r="H870" s="256">
        <v>114.6</v>
      </c>
    </row>
    <row r="871" spans="1:8" s="170" customFormat="1" ht="24" customHeight="1" hidden="1">
      <c r="A871" s="127" t="s">
        <v>411</v>
      </c>
      <c r="B871" s="122" t="s">
        <v>225</v>
      </c>
      <c r="C871" s="137" t="s">
        <v>381</v>
      </c>
      <c r="D871" s="137" t="s">
        <v>263</v>
      </c>
      <c r="E871" s="121" t="s">
        <v>298</v>
      </c>
      <c r="F871" s="137" t="s">
        <v>412</v>
      </c>
      <c r="G871" s="137"/>
      <c r="H871" s="256">
        <v>0</v>
      </c>
    </row>
    <row r="872" spans="1:8" s="170" customFormat="1" ht="22.5" customHeight="1" hidden="1">
      <c r="A872" s="127" t="s">
        <v>311</v>
      </c>
      <c r="B872" s="122" t="s">
        <v>225</v>
      </c>
      <c r="C872" s="137" t="s">
        <v>381</v>
      </c>
      <c r="D872" s="137" t="s">
        <v>263</v>
      </c>
      <c r="E872" s="121" t="s">
        <v>298</v>
      </c>
      <c r="F872" s="137" t="s">
        <v>412</v>
      </c>
      <c r="G872" s="137" t="s">
        <v>312</v>
      </c>
      <c r="H872" s="256">
        <v>0</v>
      </c>
    </row>
    <row r="873" spans="1:8" s="170" customFormat="1" ht="30.75" customHeight="1" hidden="1">
      <c r="A873" s="268" t="s">
        <v>1385</v>
      </c>
      <c r="B873" s="122" t="s">
        <v>225</v>
      </c>
      <c r="C873" s="121" t="s">
        <v>381</v>
      </c>
      <c r="D873" s="121" t="s">
        <v>263</v>
      </c>
      <c r="E873" s="121" t="s">
        <v>298</v>
      </c>
      <c r="F873" s="121" t="s">
        <v>1384</v>
      </c>
      <c r="G873" s="121"/>
      <c r="H873" s="256">
        <v>0</v>
      </c>
    </row>
    <row r="874" spans="1:8" s="170" customFormat="1" ht="30" customHeight="1" hidden="1">
      <c r="A874" s="268" t="s">
        <v>311</v>
      </c>
      <c r="B874" s="122" t="s">
        <v>225</v>
      </c>
      <c r="C874" s="121" t="s">
        <v>381</v>
      </c>
      <c r="D874" s="121" t="s">
        <v>263</v>
      </c>
      <c r="E874" s="121" t="s">
        <v>298</v>
      </c>
      <c r="F874" s="121" t="s">
        <v>1384</v>
      </c>
      <c r="G874" s="121" t="s">
        <v>312</v>
      </c>
      <c r="H874" s="256">
        <v>0</v>
      </c>
    </row>
    <row r="875" spans="1:8" s="170" customFormat="1" ht="26.25" customHeight="1" hidden="1">
      <c r="A875" s="127" t="s">
        <v>415</v>
      </c>
      <c r="B875" s="122" t="s">
        <v>225</v>
      </c>
      <c r="C875" s="137" t="s">
        <v>381</v>
      </c>
      <c r="D875" s="137" t="s">
        <v>263</v>
      </c>
      <c r="E875" s="121" t="s">
        <v>298</v>
      </c>
      <c r="F875" s="137" t="s">
        <v>416</v>
      </c>
      <c r="G875" s="137"/>
      <c r="H875" s="256">
        <v>0</v>
      </c>
    </row>
    <row r="876" spans="1:8" s="170" customFormat="1" ht="30.75" customHeight="1" hidden="1">
      <c r="A876" s="127" t="s">
        <v>311</v>
      </c>
      <c r="B876" s="122" t="s">
        <v>225</v>
      </c>
      <c r="C876" s="137" t="s">
        <v>381</v>
      </c>
      <c r="D876" s="137" t="s">
        <v>263</v>
      </c>
      <c r="E876" s="121" t="s">
        <v>298</v>
      </c>
      <c r="F876" s="137" t="s">
        <v>416</v>
      </c>
      <c r="G876" s="137" t="s">
        <v>312</v>
      </c>
      <c r="H876" s="256">
        <v>0</v>
      </c>
    </row>
    <row r="877" spans="1:8" s="170" customFormat="1" ht="12.75">
      <c r="A877" s="127" t="s">
        <v>419</v>
      </c>
      <c r="B877" s="122" t="s">
        <v>225</v>
      </c>
      <c r="C877" s="121" t="s">
        <v>381</v>
      </c>
      <c r="D877" s="121" t="s">
        <v>263</v>
      </c>
      <c r="E877" s="121" t="s">
        <v>326</v>
      </c>
      <c r="F877" s="121" t="s">
        <v>301</v>
      </c>
      <c r="G877" s="121"/>
      <c r="H877" s="256">
        <v>643.0999999999999</v>
      </c>
    </row>
    <row r="878" spans="1:8" s="170" customFormat="1" ht="63.75">
      <c r="A878" s="127" t="s">
        <v>420</v>
      </c>
      <c r="B878" s="122" t="s">
        <v>225</v>
      </c>
      <c r="C878" s="121" t="s">
        <v>381</v>
      </c>
      <c r="D878" s="121" t="s">
        <v>263</v>
      </c>
      <c r="E878" s="121" t="s">
        <v>326</v>
      </c>
      <c r="F878" s="121" t="s">
        <v>421</v>
      </c>
      <c r="G878" s="121"/>
      <c r="H878" s="256">
        <v>512.8</v>
      </c>
    </row>
    <row r="879" spans="1:8" s="170" customFormat="1" ht="12.75">
      <c r="A879" s="127" t="s">
        <v>305</v>
      </c>
      <c r="B879" s="122" t="s">
        <v>225</v>
      </c>
      <c r="C879" s="121" t="s">
        <v>381</v>
      </c>
      <c r="D879" s="121" t="s">
        <v>263</v>
      </c>
      <c r="E879" s="121" t="s">
        <v>326</v>
      </c>
      <c r="F879" s="121" t="s">
        <v>421</v>
      </c>
      <c r="G879" s="121" t="s">
        <v>306</v>
      </c>
      <c r="H879" s="256">
        <v>512.8</v>
      </c>
    </row>
    <row r="880" spans="1:8" s="170" customFormat="1" ht="63.75">
      <c r="A880" s="127" t="s">
        <v>420</v>
      </c>
      <c r="B880" s="122" t="s">
        <v>225</v>
      </c>
      <c r="C880" s="121" t="s">
        <v>381</v>
      </c>
      <c r="D880" s="121" t="s">
        <v>263</v>
      </c>
      <c r="E880" s="121" t="s">
        <v>326</v>
      </c>
      <c r="F880" s="121" t="s">
        <v>422</v>
      </c>
      <c r="G880" s="121"/>
      <c r="H880" s="256">
        <v>130.3</v>
      </c>
    </row>
    <row r="881" spans="1:8" s="170" customFormat="1" ht="12.75">
      <c r="A881" s="127" t="s">
        <v>305</v>
      </c>
      <c r="B881" s="122" t="s">
        <v>225</v>
      </c>
      <c r="C881" s="121" t="s">
        <v>381</v>
      </c>
      <c r="D881" s="121" t="s">
        <v>263</v>
      </c>
      <c r="E881" s="121" t="s">
        <v>326</v>
      </c>
      <c r="F881" s="121" t="s">
        <v>422</v>
      </c>
      <c r="G881" s="121" t="s">
        <v>306</v>
      </c>
      <c r="H881" s="256">
        <v>130.3</v>
      </c>
    </row>
    <row r="882" spans="1:8" s="170" customFormat="1" ht="18.75" customHeight="1">
      <c r="A882" s="125" t="s">
        <v>820</v>
      </c>
      <c r="B882" s="118" t="s">
        <v>225</v>
      </c>
      <c r="C882" s="119" t="s">
        <v>821</v>
      </c>
      <c r="D882" s="119" t="s">
        <v>299</v>
      </c>
      <c r="E882" s="119" t="s">
        <v>300</v>
      </c>
      <c r="F882" s="119" t="s">
        <v>301</v>
      </c>
      <c r="G882" s="119"/>
      <c r="H882" s="250">
        <v>5689.9</v>
      </c>
    </row>
    <row r="883" spans="1:8" s="170" customFormat="1" ht="15" customHeight="1">
      <c r="A883" s="177" t="s">
        <v>788</v>
      </c>
      <c r="B883" s="118" t="s">
        <v>225</v>
      </c>
      <c r="C883" s="119" t="s">
        <v>821</v>
      </c>
      <c r="D883" s="119" t="s">
        <v>634</v>
      </c>
      <c r="E883" s="119" t="s">
        <v>300</v>
      </c>
      <c r="F883" s="119" t="s">
        <v>301</v>
      </c>
      <c r="G883" s="119"/>
      <c r="H883" s="250">
        <v>5689.9</v>
      </c>
    </row>
    <row r="884" spans="1:8" s="170" customFormat="1" ht="17.25" customHeight="1">
      <c r="A884" s="68" t="s">
        <v>788</v>
      </c>
      <c r="B884" s="122" t="s">
        <v>225</v>
      </c>
      <c r="C884" s="121" t="s">
        <v>821</v>
      </c>
      <c r="D884" s="121" t="s">
        <v>634</v>
      </c>
      <c r="E884" s="121" t="s">
        <v>298</v>
      </c>
      <c r="F884" s="121" t="s">
        <v>301</v>
      </c>
      <c r="G884" s="121"/>
      <c r="H884" s="256">
        <v>5689.9</v>
      </c>
    </row>
    <row r="885" spans="1:8" s="170" customFormat="1" ht="43.5" customHeight="1">
      <c r="A885" s="141" t="s">
        <v>413</v>
      </c>
      <c r="B885" s="122" t="s">
        <v>225</v>
      </c>
      <c r="C885" s="121" t="s">
        <v>821</v>
      </c>
      <c r="D885" s="121" t="s">
        <v>634</v>
      </c>
      <c r="E885" s="121" t="s">
        <v>298</v>
      </c>
      <c r="F885" s="121" t="s">
        <v>414</v>
      </c>
      <c r="G885" s="121"/>
      <c r="H885" s="256">
        <v>3710</v>
      </c>
    </row>
    <row r="886" spans="1:8" s="170" customFormat="1" ht="15.75" customHeight="1">
      <c r="A886" s="120" t="s">
        <v>317</v>
      </c>
      <c r="B886" s="122" t="s">
        <v>225</v>
      </c>
      <c r="C886" s="121" t="s">
        <v>821</v>
      </c>
      <c r="D886" s="121" t="s">
        <v>634</v>
      </c>
      <c r="E886" s="121" t="s">
        <v>298</v>
      </c>
      <c r="F886" s="121" t="s">
        <v>414</v>
      </c>
      <c r="G886" s="121" t="s">
        <v>306</v>
      </c>
      <c r="H886" s="256">
        <v>3710</v>
      </c>
    </row>
    <row r="887" spans="1:8" s="170" customFormat="1" ht="31.5" customHeight="1">
      <c r="A887" s="136" t="s">
        <v>870</v>
      </c>
      <c r="B887" s="122" t="s">
        <v>225</v>
      </c>
      <c r="C887" s="121" t="s">
        <v>821</v>
      </c>
      <c r="D887" s="121" t="s">
        <v>634</v>
      </c>
      <c r="E887" s="121" t="s">
        <v>298</v>
      </c>
      <c r="F887" s="121" t="s">
        <v>871</v>
      </c>
      <c r="G887" s="121"/>
      <c r="H887" s="256">
        <v>1979.9</v>
      </c>
    </row>
    <row r="888" spans="1:8" s="170" customFormat="1" ht="18" customHeight="1">
      <c r="A888" s="120" t="s">
        <v>317</v>
      </c>
      <c r="B888" s="122" t="s">
        <v>225</v>
      </c>
      <c r="C888" s="121" t="s">
        <v>821</v>
      </c>
      <c r="D888" s="121" t="s">
        <v>634</v>
      </c>
      <c r="E888" s="121" t="s">
        <v>298</v>
      </c>
      <c r="F888" s="121" t="s">
        <v>871</v>
      </c>
      <c r="G888" s="121" t="s">
        <v>306</v>
      </c>
      <c r="H888" s="256">
        <v>1979.9</v>
      </c>
    </row>
    <row r="889" spans="1:8" s="170" customFormat="1" ht="12.75">
      <c r="A889" s="125" t="s">
        <v>226</v>
      </c>
      <c r="B889" s="118" t="s">
        <v>227</v>
      </c>
      <c r="C889" s="148"/>
      <c r="D889" s="148"/>
      <c r="E889" s="148"/>
      <c r="F889" s="148"/>
      <c r="G889" s="148"/>
      <c r="H889" s="250">
        <v>316755.79999999993</v>
      </c>
    </row>
    <row r="890" spans="1:8" s="170" customFormat="1" ht="12.75">
      <c r="A890" s="125" t="s">
        <v>228</v>
      </c>
      <c r="B890" s="118" t="s">
        <v>229</v>
      </c>
      <c r="C890" s="148"/>
      <c r="D890" s="148"/>
      <c r="E890" s="148"/>
      <c r="F890" s="148"/>
      <c r="G890" s="148"/>
      <c r="H890" s="250">
        <v>12500</v>
      </c>
    </row>
    <row r="891" spans="1:8" s="182" customFormat="1" ht="38.25">
      <c r="A891" s="125" t="s">
        <v>562</v>
      </c>
      <c r="B891" s="118" t="s">
        <v>229</v>
      </c>
      <c r="C891" s="148" t="s">
        <v>563</v>
      </c>
      <c r="D891" s="148" t="s">
        <v>299</v>
      </c>
      <c r="E891" s="148" t="s">
        <v>300</v>
      </c>
      <c r="F891" s="148" t="s">
        <v>301</v>
      </c>
      <c r="G891" s="148"/>
      <c r="H891" s="250">
        <v>12500</v>
      </c>
    </row>
    <row r="892" spans="1:8" s="182" customFormat="1" ht="38.25" customHeight="1">
      <c r="A892" s="174" t="s">
        <v>564</v>
      </c>
      <c r="B892" s="118" t="s">
        <v>229</v>
      </c>
      <c r="C892" s="148" t="s">
        <v>563</v>
      </c>
      <c r="D892" s="148" t="s">
        <v>258</v>
      </c>
      <c r="E892" s="148" t="s">
        <v>300</v>
      </c>
      <c r="F892" s="148" t="s">
        <v>301</v>
      </c>
      <c r="G892" s="148"/>
      <c r="H892" s="250">
        <v>12500</v>
      </c>
    </row>
    <row r="893" spans="1:8" s="182" customFormat="1" ht="25.5">
      <c r="A893" s="139" t="s">
        <v>565</v>
      </c>
      <c r="B893" s="122" t="s">
        <v>229</v>
      </c>
      <c r="C893" s="137" t="s">
        <v>563</v>
      </c>
      <c r="D893" s="137" t="s">
        <v>258</v>
      </c>
      <c r="E893" s="137" t="s">
        <v>298</v>
      </c>
      <c r="F893" s="137" t="s">
        <v>301</v>
      </c>
      <c r="G893" s="137"/>
      <c r="H893" s="256">
        <v>12500</v>
      </c>
    </row>
    <row r="894" spans="1:8" s="138" customFormat="1" ht="12.75">
      <c r="A894" s="136" t="s">
        <v>566</v>
      </c>
      <c r="B894" s="122" t="s">
        <v>229</v>
      </c>
      <c r="C894" s="137" t="s">
        <v>563</v>
      </c>
      <c r="D894" s="137" t="s">
        <v>258</v>
      </c>
      <c r="E894" s="137" t="s">
        <v>298</v>
      </c>
      <c r="F894" s="137" t="s">
        <v>567</v>
      </c>
      <c r="G894" s="137"/>
      <c r="H894" s="256">
        <v>12500</v>
      </c>
    </row>
    <row r="895" spans="1:8" s="138" customFormat="1" ht="25.5">
      <c r="A895" s="136" t="s">
        <v>330</v>
      </c>
      <c r="B895" s="122" t="s">
        <v>229</v>
      </c>
      <c r="C895" s="137" t="s">
        <v>563</v>
      </c>
      <c r="D895" s="137" t="s">
        <v>258</v>
      </c>
      <c r="E895" s="137" t="s">
        <v>298</v>
      </c>
      <c r="F895" s="137" t="s">
        <v>567</v>
      </c>
      <c r="G895" s="137">
        <v>320</v>
      </c>
      <c r="H895" s="256">
        <v>12500</v>
      </c>
    </row>
    <row r="896" spans="1:8" s="170" customFormat="1" ht="12.75">
      <c r="A896" s="125" t="s">
        <v>230</v>
      </c>
      <c r="B896" s="118" t="s">
        <v>231</v>
      </c>
      <c r="C896" s="148"/>
      <c r="D896" s="148"/>
      <c r="E896" s="148"/>
      <c r="F896" s="148"/>
      <c r="G896" s="148"/>
      <c r="H896" s="250">
        <v>88507.99999999999</v>
      </c>
    </row>
    <row r="897" spans="1:8" s="170" customFormat="1" ht="38.25">
      <c r="A897" s="125" t="s">
        <v>562</v>
      </c>
      <c r="B897" s="118" t="s">
        <v>231</v>
      </c>
      <c r="C897" s="148" t="s">
        <v>563</v>
      </c>
      <c r="D897" s="148" t="s">
        <v>299</v>
      </c>
      <c r="E897" s="148" t="s">
        <v>300</v>
      </c>
      <c r="F897" s="148" t="s">
        <v>301</v>
      </c>
      <c r="G897" s="148"/>
      <c r="H897" s="250">
        <v>87585.49999999999</v>
      </c>
    </row>
    <row r="898" spans="1:8" s="138" customFormat="1" ht="36.75" customHeight="1">
      <c r="A898" s="174" t="s">
        <v>583</v>
      </c>
      <c r="B898" s="118" t="s">
        <v>231</v>
      </c>
      <c r="C898" s="148" t="s">
        <v>563</v>
      </c>
      <c r="D898" s="148" t="s">
        <v>260</v>
      </c>
      <c r="E898" s="148" t="s">
        <v>300</v>
      </c>
      <c r="F898" s="148" t="s">
        <v>301</v>
      </c>
      <c r="G898" s="148"/>
      <c r="H898" s="250">
        <v>85785.49999999999</v>
      </c>
    </row>
    <row r="899" spans="1:8" s="138" customFormat="1" ht="99" customHeight="1">
      <c r="A899" s="139" t="s">
        <v>584</v>
      </c>
      <c r="B899" s="122" t="s">
        <v>231</v>
      </c>
      <c r="C899" s="137" t="s">
        <v>563</v>
      </c>
      <c r="D899" s="137" t="s">
        <v>260</v>
      </c>
      <c r="E899" s="137" t="s">
        <v>298</v>
      </c>
      <c r="F899" s="137" t="s">
        <v>301</v>
      </c>
      <c r="G899" s="137"/>
      <c r="H899" s="256">
        <v>81903.09999999999</v>
      </c>
    </row>
    <row r="900" spans="1:8" s="145" customFormat="1" ht="25.5">
      <c r="A900" s="136" t="s">
        <v>932</v>
      </c>
      <c r="B900" s="122" t="s">
        <v>231</v>
      </c>
      <c r="C900" s="137" t="s">
        <v>563</v>
      </c>
      <c r="D900" s="137" t="s">
        <v>260</v>
      </c>
      <c r="E900" s="137" t="s">
        <v>298</v>
      </c>
      <c r="F900" s="137" t="s">
        <v>586</v>
      </c>
      <c r="G900" s="137"/>
      <c r="H900" s="256">
        <v>81903.09999999999</v>
      </c>
    </row>
    <row r="901" spans="1:8" s="145" customFormat="1" ht="12.75">
      <c r="A901" s="136" t="s">
        <v>386</v>
      </c>
      <c r="B901" s="122" t="s">
        <v>231</v>
      </c>
      <c r="C901" s="137" t="s">
        <v>563</v>
      </c>
      <c r="D901" s="137" t="s">
        <v>260</v>
      </c>
      <c r="E901" s="137" t="s">
        <v>298</v>
      </c>
      <c r="F901" s="137" t="s">
        <v>586</v>
      </c>
      <c r="G901" s="137">
        <v>110</v>
      </c>
      <c r="H901" s="256">
        <v>16794.7</v>
      </c>
    </row>
    <row r="902" spans="1:8" s="145" customFormat="1" ht="25.5">
      <c r="A902" s="136" t="s">
        <v>311</v>
      </c>
      <c r="B902" s="122" t="s">
        <v>231</v>
      </c>
      <c r="C902" s="137" t="s">
        <v>563</v>
      </c>
      <c r="D902" s="137" t="s">
        <v>260</v>
      </c>
      <c r="E902" s="137" t="s">
        <v>298</v>
      </c>
      <c r="F902" s="137" t="s">
        <v>586</v>
      </c>
      <c r="G902" s="137">
        <v>240</v>
      </c>
      <c r="H902" s="256">
        <v>5384.3</v>
      </c>
    </row>
    <row r="903" spans="1:8" s="145" customFormat="1" ht="12.75">
      <c r="A903" s="136" t="s">
        <v>396</v>
      </c>
      <c r="B903" s="122" t="s">
        <v>231</v>
      </c>
      <c r="C903" s="137" t="s">
        <v>563</v>
      </c>
      <c r="D903" s="137" t="s">
        <v>260</v>
      </c>
      <c r="E903" s="137" t="s">
        <v>298</v>
      </c>
      <c r="F903" s="137" t="s">
        <v>586</v>
      </c>
      <c r="G903" s="137">
        <v>610</v>
      </c>
      <c r="H903" s="256">
        <v>59669.09999999999</v>
      </c>
    </row>
    <row r="904" spans="1:8" s="145" customFormat="1" ht="27.75" customHeight="1">
      <c r="A904" s="136" t="s">
        <v>387</v>
      </c>
      <c r="B904" s="122" t="s">
        <v>231</v>
      </c>
      <c r="C904" s="137" t="s">
        <v>563</v>
      </c>
      <c r="D904" s="137" t="s">
        <v>260</v>
      </c>
      <c r="E904" s="137" t="s">
        <v>298</v>
      </c>
      <c r="F904" s="137" t="s">
        <v>586</v>
      </c>
      <c r="G904" s="137">
        <v>850</v>
      </c>
      <c r="H904" s="256">
        <v>55</v>
      </c>
    </row>
    <row r="905" spans="1:8" s="145" customFormat="1" ht="38.25">
      <c r="A905" s="131" t="s">
        <v>587</v>
      </c>
      <c r="B905" s="122" t="s">
        <v>231</v>
      </c>
      <c r="C905" s="137" t="s">
        <v>563</v>
      </c>
      <c r="D905" s="137" t="s">
        <v>260</v>
      </c>
      <c r="E905" s="137" t="s">
        <v>326</v>
      </c>
      <c r="F905" s="137" t="s">
        <v>301</v>
      </c>
      <c r="G905" s="137"/>
      <c r="H905" s="256">
        <v>3882.4</v>
      </c>
    </row>
    <row r="906" spans="1:8" s="145" customFormat="1" ht="12.75">
      <c r="A906" s="131" t="s">
        <v>467</v>
      </c>
      <c r="B906" s="122" t="s">
        <v>231</v>
      </c>
      <c r="C906" s="137" t="s">
        <v>563</v>
      </c>
      <c r="D906" s="137" t="s">
        <v>260</v>
      </c>
      <c r="E906" s="137" t="s">
        <v>326</v>
      </c>
      <c r="F906" s="137" t="s">
        <v>410</v>
      </c>
      <c r="G906" s="137"/>
      <c r="H906" s="256">
        <v>3882.4</v>
      </c>
    </row>
    <row r="907" spans="1:8" s="145" customFormat="1" ht="12.75">
      <c r="A907" s="132" t="s">
        <v>396</v>
      </c>
      <c r="B907" s="122" t="s">
        <v>231</v>
      </c>
      <c r="C907" s="137" t="s">
        <v>563</v>
      </c>
      <c r="D907" s="137" t="s">
        <v>260</v>
      </c>
      <c r="E907" s="137" t="s">
        <v>326</v>
      </c>
      <c r="F907" s="137" t="s">
        <v>410</v>
      </c>
      <c r="G907" s="137" t="s">
        <v>397</v>
      </c>
      <c r="H907" s="256">
        <v>3882.4</v>
      </c>
    </row>
    <row r="908" spans="1:8" s="145" customFormat="1" ht="38.25" hidden="1">
      <c r="A908" s="141" t="s">
        <v>413</v>
      </c>
      <c r="B908" s="122" t="s">
        <v>231</v>
      </c>
      <c r="C908" s="137" t="s">
        <v>563</v>
      </c>
      <c r="D908" s="137" t="s">
        <v>260</v>
      </c>
      <c r="E908" s="137" t="s">
        <v>326</v>
      </c>
      <c r="F908" s="137" t="s">
        <v>414</v>
      </c>
      <c r="G908" s="137"/>
      <c r="H908" s="257">
        <v>0</v>
      </c>
    </row>
    <row r="909" spans="1:8" s="145" customFormat="1" ht="35.25" customHeight="1" hidden="1">
      <c r="A909" s="132" t="s">
        <v>396</v>
      </c>
      <c r="B909" s="122" t="s">
        <v>231</v>
      </c>
      <c r="C909" s="137" t="s">
        <v>563</v>
      </c>
      <c r="D909" s="137" t="s">
        <v>260</v>
      </c>
      <c r="E909" s="137" t="s">
        <v>326</v>
      </c>
      <c r="F909" s="137" t="s">
        <v>414</v>
      </c>
      <c r="G909" s="137" t="s">
        <v>397</v>
      </c>
      <c r="H909" s="256">
        <v>0</v>
      </c>
    </row>
    <row r="910" spans="1:8" s="145" customFormat="1" ht="25.5">
      <c r="A910" s="174" t="s">
        <v>628</v>
      </c>
      <c r="B910" s="118" t="s">
        <v>231</v>
      </c>
      <c r="C910" s="148" t="s">
        <v>563</v>
      </c>
      <c r="D910" s="148" t="s">
        <v>483</v>
      </c>
      <c r="E910" s="148" t="s">
        <v>300</v>
      </c>
      <c r="F910" s="148" t="s">
        <v>301</v>
      </c>
      <c r="G910" s="148"/>
      <c r="H910" s="250">
        <v>1800</v>
      </c>
    </row>
    <row r="911" spans="1:8" s="145" customFormat="1" ht="42" customHeight="1">
      <c r="A911" s="132" t="s">
        <v>629</v>
      </c>
      <c r="B911" s="122" t="s">
        <v>231</v>
      </c>
      <c r="C911" s="137" t="s">
        <v>563</v>
      </c>
      <c r="D911" s="137" t="s">
        <v>483</v>
      </c>
      <c r="E911" s="137" t="s">
        <v>326</v>
      </c>
      <c r="F911" s="137" t="s">
        <v>301</v>
      </c>
      <c r="G911" s="137"/>
      <c r="H911" s="256">
        <v>1800</v>
      </c>
    </row>
    <row r="912" spans="1:8" s="145" customFormat="1" ht="31.5" customHeight="1">
      <c r="A912" s="215" t="s">
        <v>1058</v>
      </c>
      <c r="B912" s="122" t="s">
        <v>231</v>
      </c>
      <c r="C912" s="121" t="s">
        <v>563</v>
      </c>
      <c r="D912" s="121" t="s">
        <v>483</v>
      </c>
      <c r="E912" s="121" t="s">
        <v>326</v>
      </c>
      <c r="F912" s="121" t="s">
        <v>1057</v>
      </c>
      <c r="G912" s="121"/>
      <c r="H912" s="256">
        <v>1620</v>
      </c>
    </row>
    <row r="913" spans="1:8" s="145" customFormat="1" ht="20.25" customHeight="1">
      <c r="A913" s="215" t="s">
        <v>396</v>
      </c>
      <c r="B913" s="122" t="s">
        <v>231</v>
      </c>
      <c r="C913" s="121" t="s">
        <v>563</v>
      </c>
      <c r="D913" s="121" t="s">
        <v>483</v>
      </c>
      <c r="E913" s="121" t="s">
        <v>326</v>
      </c>
      <c r="F913" s="121" t="s">
        <v>1057</v>
      </c>
      <c r="G913" s="121" t="s">
        <v>397</v>
      </c>
      <c r="H913" s="256">
        <v>1620</v>
      </c>
    </row>
    <row r="914" spans="1:8" s="145" customFormat="1" ht="29.25" customHeight="1">
      <c r="A914" s="132" t="s">
        <v>1011</v>
      </c>
      <c r="B914" s="122" t="s">
        <v>231</v>
      </c>
      <c r="C914" s="137" t="s">
        <v>563</v>
      </c>
      <c r="D914" s="137" t="s">
        <v>483</v>
      </c>
      <c r="E914" s="137" t="s">
        <v>326</v>
      </c>
      <c r="F914" s="137" t="s">
        <v>635</v>
      </c>
      <c r="G914" s="137"/>
      <c r="H914" s="256">
        <v>180</v>
      </c>
    </row>
    <row r="915" spans="1:8" s="145" customFormat="1" ht="12.75">
      <c r="A915" s="132" t="s">
        <v>396</v>
      </c>
      <c r="B915" s="122" t="s">
        <v>231</v>
      </c>
      <c r="C915" s="137" t="s">
        <v>563</v>
      </c>
      <c r="D915" s="137" t="s">
        <v>483</v>
      </c>
      <c r="E915" s="137" t="s">
        <v>326</v>
      </c>
      <c r="F915" s="137" t="s">
        <v>635</v>
      </c>
      <c r="G915" s="137" t="s">
        <v>397</v>
      </c>
      <c r="H915" s="256">
        <v>180</v>
      </c>
    </row>
    <row r="916" spans="1:8" s="145" customFormat="1" ht="12.75">
      <c r="A916" s="125" t="s">
        <v>820</v>
      </c>
      <c r="B916" s="118" t="s">
        <v>231</v>
      </c>
      <c r="C916" s="148" t="s">
        <v>821</v>
      </c>
      <c r="D916" s="148" t="s">
        <v>299</v>
      </c>
      <c r="E916" s="148" t="s">
        <v>300</v>
      </c>
      <c r="F916" s="148" t="s">
        <v>301</v>
      </c>
      <c r="G916" s="148"/>
      <c r="H916" s="250">
        <v>922.5</v>
      </c>
    </row>
    <row r="917" spans="1:8" s="145" customFormat="1" ht="12.75">
      <c r="A917" s="125" t="s">
        <v>788</v>
      </c>
      <c r="B917" s="118" t="s">
        <v>231</v>
      </c>
      <c r="C917" s="148" t="s">
        <v>821</v>
      </c>
      <c r="D917" s="148" t="s">
        <v>634</v>
      </c>
      <c r="E917" s="148" t="s">
        <v>300</v>
      </c>
      <c r="F917" s="148" t="s">
        <v>301</v>
      </c>
      <c r="G917" s="148"/>
      <c r="H917" s="250">
        <v>922.5</v>
      </c>
    </row>
    <row r="918" spans="1:8" s="145" customFormat="1" ht="12.75">
      <c r="A918" s="127" t="s">
        <v>788</v>
      </c>
      <c r="B918" s="122" t="s">
        <v>231</v>
      </c>
      <c r="C918" s="137" t="s">
        <v>821</v>
      </c>
      <c r="D918" s="137" t="s">
        <v>634</v>
      </c>
      <c r="E918" s="137" t="s">
        <v>298</v>
      </c>
      <c r="F918" s="137" t="s">
        <v>301</v>
      </c>
      <c r="G918" s="137"/>
      <c r="H918" s="256">
        <v>922.5</v>
      </c>
    </row>
    <row r="919" spans="1:8" s="145" customFormat="1" ht="51">
      <c r="A919" s="132" t="s">
        <v>1010</v>
      </c>
      <c r="B919" s="122" t="s">
        <v>231</v>
      </c>
      <c r="C919" s="137" t="s">
        <v>821</v>
      </c>
      <c r="D919" s="137" t="s">
        <v>634</v>
      </c>
      <c r="E919" s="137" t="s">
        <v>298</v>
      </c>
      <c r="F919" s="137" t="s">
        <v>844</v>
      </c>
      <c r="G919" s="137"/>
      <c r="H919" s="256">
        <v>922.5</v>
      </c>
    </row>
    <row r="920" spans="1:8" s="145" customFormat="1" ht="12.75">
      <c r="A920" s="132" t="s">
        <v>396</v>
      </c>
      <c r="B920" s="122" t="s">
        <v>231</v>
      </c>
      <c r="C920" s="137" t="s">
        <v>821</v>
      </c>
      <c r="D920" s="137" t="s">
        <v>634</v>
      </c>
      <c r="E920" s="137" t="s">
        <v>298</v>
      </c>
      <c r="F920" s="137" t="s">
        <v>844</v>
      </c>
      <c r="G920" s="137" t="s">
        <v>397</v>
      </c>
      <c r="H920" s="256">
        <v>922.5</v>
      </c>
    </row>
    <row r="921" spans="1:8" s="170" customFormat="1" ht="12.75">
      <c r="A921" s="125" t="s">
        <v>232</v>
      </c>
      <c r="B921" s="118" t="s">
        <v>233</v>
      </c>
      <c r="C921" s="148"/>
      <c r="D921" s="148"/>
      <c r="E921" s="148"/>
      <c r="F921" s="148"/>
      <c r="G921" s="148"/>
      <c r="H921" s="250">
        <v>83135.1</v>
      </c>
    </row>
    <row r="922" spans="1:8" s="182" customFormat="1" ht="38.25">
      <c r="A922" s="125" t="s">
        <v>325</v>
      </c>
      <c r="B922" s="118" t="s">
        <v>233</v>
      </c>
      <c r="C922" s="148" t="s">
        <v>326</v>
      </c>
      <c r="D922" s="148" t="s">
        <v>299</v>
      </c>
      <c r="E922" s="148" t="s">
        <v>300</v>
      </c>
      <c r="F922" s="148" t="s">
        <v>301</v>
      </c>
      <c r="G922" s="148"/>
      <c r="H922" s="250">
        <v>6204.799999999999</v>
      </c>
    </row>
    <row r="923" spans="1:8" s="182" customFormat="1" ht="33" customHeight="1" hidden="1">
      <c r="A923" s="125" t="s">
        <v>327</v>
      </c>
      <c r="B923" s="118" t="s">
        <v>233</v>
      </c>
      <c r="C923" s="148" t="s">
        <v>326</v>
      </c>
      <c r="D923" s="148" t="s">
        <v>260</v>
      </c>
      <c r="E923" s="148" t="s">
        <v>300</v>
      </c>
      <c r="F923" s="148" t="s">
        <v>301</v>
      </c>
      <c r="G923" s="148"/>
      <c r="H923" s="250">
        <v>0</v>
      </c>
    </row>
    <row r="924" spans="1:8" s="182" customFormat="1" ht="33" customHeight="1" hidden="1">
      <c r="A924" s="68" t="s">
        <v>328</v>
      </c>
      <c r="B924" s="122" t="s">
        <v>233</v>
      </c>
      <c r="C924" s="137" t="s">
        <v>326</v>
      </c>
      <c r="D924" s="137" t="s">
        <v>260</v>
      </c>
      <c r="E924" s="137" t="s">
        <v>298</v>
      </c>
      <c r="F924" s="137" t="s">
        <v>301</v>
      </c>
      <c r="G924" s="148"/>
      <c r="H924" s="256">
        <v>0</v>
      </c>
    </row>
    <row r="925" spans="1:8" s="182" customFormat="1" ht="34.5" customHeight="1" hidden="1">
      <c r="A925" s="68" t="s">
        <v>1009</v>
      </c>
      <c r="B925" s="122" t="s">
        <v>233</v>
      </c>
      <c r="C925" s="137" t="s">
        <v>326</v>
      </c>
      <c r="D925" s="137" t="s">
        <v>260</v>
      </c>
      <c r="E925" s="137" t="s">
        <v>298</v>
      </c>
      <c r="F925" s="137" t="s">
        <v>329</v>
      </c>
      <c r="G925" s="148"/>
      <c r="H925" s="256">
        <v>0</v>
      </c>
    </row>
    <row r="926" spans="1:8" s="182" customFormat="1" ht="34.5" customHeight="1" hidden="1">
      <c r="A926" s="68" t="s">
        <v>330</v>
      </c>
      <c r="B926" s="122" t="s">
        <v>233</v>
      </c>
      <c r="C926" s="137" t="s">
        <v>326</v>
      </c>
      <c r="D926" s="137" t="s">
        <v>260</v>
      </c>
      <c r="E926" s="137" t="s">
        <v>298</v>
      </c>
      <c r="F926" s="137" t="s">
        <v>329</v>
      </c>
      <c r="G926" s="137" t="s">
        <v>331</v>
      </c>
      <c r="H926" s="256">
        <v>0</v>
      </c>
    </row>
    <row r="927" spans="1:8" s="182" customFormat="1" ht="29.25" customHeight="1" hidden="1">
      <c r="A927" s="68" t="s">
        <v>1009</v>
      </c>
      <c r="B927" s="122" t="s">
        <v>233</v>
      </c>
      <c r="C927" s="137" t="s">
        <v>326</v>
      </c>
      <c r="D927" s="137" t="s">
        <v>260</v>
      </c>
      <c r="E927" s="137" t="s">
        <v>298</v>
      </c>
      <c r="F927" s="137" t="s">
        <v>332</v>
      </c>
      <c r="G927" s="148"/>
      <c r="H927" s="256">
        <v>0</v>
      </c>
    </row>
    <row r="928" spans="1:8" s="182" customFormat="1" ht="39" customHeight="1" hidden="1">
      <c r="A928" s="68" t="s">
        <v>330</v>
      </c>
      <c r="B928" s="122" t="s">
        <v>233</v>
      </c>
      <c r="C928" s="137" t="s">
        <v>326</v>
      </c>
      <c r="D928" s="137" t="s">
        <v>260</v>
      </c>
      <c r="E928" s="137" t="s">
        <v>298</v>
      </c>
      <c r="F928" s="137" t="s">
        <v>332</v>
      </c>
      <c r="G928" s="137" t="s">
        <v>331</v>
      </c>
      <c r="H928" s="256">
        <v>0</v>
      </c>
    </row>
    <row r="929" spans="1:8" s="145" customFormat="1" ht="55.5" customHeight="1">
      <c r="A929" s="188" t="s">
        <v>338</v>
      </c>
      <c r="B929" s="118" t="s">
        <v>233</v>
      </c>
      <c r="C929" s="148" t="s">
        <v>326</v>
      </c>
      <c r="D929" s="148" t="s">
        <v>263</v>
      </c>
      <c r="E929" s="148" t="s">
        <v>300</v>
      </c>
      <c r="F929" s="148" t="s">
        <v>301</v>
      </c>
      <c r="G929" s="148"/>
      <c r="H929" s="250">
        <v>6204.799999999999</v>
      </c>
    </row>
    <row r="930" spans="1:8" s="145" customFormat="1" ht="32.25" customHeight="1">
      <c r="A930" s="120" t="s">
        <v>339</v>
      </c>
      <c r="B930" s="122" t="s">
        <v>233</v>
      </c>
      <c r="C930" s="137" t="s">
        <v>326</v>
      </c>
      <c r="D930" s="137" t="s">
        <v>263</v>
      </c>
      <c r="E930" s="137" t="s">
        <v>298</v>
      </c>
      <c r="F930" s="137" t="s">
        <v>301</v>
      </c>
      <c r="G930" s="137"/>
      <c r="H930" s="256">
        <v>2688.2999999999997</v>
      </c>
    </row>
    <row r="931" spans="1:8" s="145" customFormat="1" ht="33" customHeight="1" hidden="1">
      <c r="A931" s="120" t="s">
        <v>340</v>
      </c>
      <c r="B931" s="122" t="s">
        <v>233</v>
      </c>
      <c r="C931" s="137" t="s">
        <v>326</v>
      </c>
      <c r="D931" s="137" t="s">
        <v>263</v>
      </c>
      <c r="E931" s="137" t="s">
        <v>298</v>
      </c>
      <c r="F931" s="137" t="s">
        <v>341</v>
      </c>
      <c r="G931" s="137"/>
      <c r="H931" s="256">
        <v>0</v>
      </c>
    </row>
    <row r="932" spans="1:8" s="145" customFormat="1" ht="33" customHeight="1" hidden="1">
      <c r="A932" s="120" t="s">
        <v>330</v>
      </c>
      <c r="B932" s="122" t="s">
        <v>233</v>
      </c>
      <c r="C932" s="137" t="s">
        <v>326</v>
      </c>
      <c r="D932" s="137" t="s">
        <v>263</v>
      </c>
      <c r="E932" s="137" t="s">
        <v>298</v>
      </c>
      <c r="F932" s="137" t="s">
        <v>341</v>
      </c>
      <c r="G932" s="137" t="s">
        <v>331</v>
      </c>
      <c r="H932" s="256">
        <v>0</v>
      </c>
    </row>
    <row r="933" spans="1:8" s="145" customFormat="1" ht="33.75" customHeight="1" hidden="1">
      <c r="A933" s="120" t="s">
        <v>342</v>
      </c>
      <c r="B933" s="122" t="s">
        <v>233</v>
      </c>
      <c r="C933" s="137" t="s">
        <v>326</v>
      </c>
      <c r="D933" s="137" t="s">
        <v>263</v>
      </c>
      <c r="E933" s="137" t="s">
        <v>298</v>
      </c>
      <c r="F933" s="137" t="s">
        <v>343</v>
      </c>
      <c r="G933" s="137"/>
      <c r="H933" s="256">
        <v>0</v>
      </c>
    </row>
    <row r="934" spans="1:8" s="145" customFormat="1" ht="36" customHeight="1" hidden="1">
      <c r="A934" s="120" t="s">
        <v>330</v>
      </c>
      <c r="B934" s="122" t="s">
        <v>233</v>
      </c>
      <c r="C934" s="137" t="s">
        <v>326</v>
      </c>
      <c r="D934" s="137" t="s">
        <v>263</v>
      </c>
      <c r="E934" s="137" t="s">
        <v>298</v>
      </c>
      <c r="F934" s="137" t="s">
        <v>343</v>
      </c>
      <c r="G934" s="137" t="s">
        <v>331</v>
      </c>
      <c r="H934" s="256">
        <v>0</v>
      </c>
    </row>
    <row r="935" spans="1:8" s="145" customFormat="1" ht="54.75" customHeight="1">
      <c r="A935" s="120" t="s">
        <v>344</v>
      </c>
      <c r="B935" s="122" t="s">
        <v>233</v>
      </c>
      <c r="C935" s="137" t="s">
        <v>326</v>
      </c>
      <c r="D935" s="137" t="s">
        <v>263</v>
      </c>
      <c r="E935" s="137" t="s">
        <v>298</v>
      </c>
      <c r="F935" s="137" t="s">
        <v>345</v>
      </c>
      <c r="G935" s="137"/>
      <c r="H935" s="256">
        <v>2688.2999999999997</v>
      </c>
    </row>
    <row r="936" spans="1:8" s="145" customFormat="1" ht="30" customHeight="1" hidden="1">
      <c r="A936" s="120" t="s">
        <v>330</v>
      </c>
      <c r="B936" s="122" t="s">
        <v>233</v>
      </c>
      <c r="C936" s="137" t="s">
        <v>326</v>
      </c>
      <c r="D936" s="137" t="s">
        <v>263</v>
      </c>
      <c r="E936" s="137" t="s">
        <v>298</v>
      </c>
      <c r="F936" s="137" t="s">
        <v>345</v>
      </c>
      <c r="G936" s="137">
        <v>320</v>
      </c>
      <c r="H936" s="256">
        <v>0</v>
      </c>
    </row>
    <row r="937" spans="1:8" s="145" customFormat="1" ht="18" customHeight="1">
      <c r="A937" s="120" t="s">
        <v>346</v>
      </c>
      <c r="B937" s="122" t="s">
        <v>233</v>
      </c>
      <c r="C937" s="137" t="s">
        <v>326</v>
      </c>
      <c r="D937" s="137" t="s">
        <v>263</v>
      </c>
      <c r="E937" s="137" t="s">
        <v>298</v>
      </c>
      <c r="F937" s="137" t="s">
        <v>345</v>
      </c>
      <c r="G937" s="137" t="s">
        <v>347</v>
      </c>
      <c r="H937" s="256">
        <v>2688.2999999999997</v>
      </c>
    </row>
    <row r="938" spans="1:8" s="138" customFormat="1" ht="51" hidden="1">
      <c r="A938" s="189" t="s">
        <v>348</v>
      </c>
      <c r="B938" s="122" t="s">
        <v>233</v>
      </c>
      <c r="C938" s="137" t="s">
        <v>326</v>
      </c>
      <c r="D938" s="137" t="s">
        <v>263</v>
      </c>
      <c r="E938" s="137" t="s">
        <v>298</v>
      </c>
      <c r="F938" s="121" t="s">
        <v>349</v>
      </c>
      <c r="G938" s="137"/>
      <c r="H938" s="256">
        <v>0</v>
      </c>
    </row>
    <row r="939" spans="1:8" s="138" customFormat="1" ht="25.5" hidden="1">
      <c r="A939" s="120" t="s">
        <v>330</v>
      </c>
      <c r="B939" s="122" t="s">
        <v>233</v>
      </c>
      <c r="C939" s="137" t="s">
        <v>326</v>
      </c>
      <c r="D939" s="137" t="s">
        <v>263</v>
      </c>
      <c r="E939" s="137" t="s">
        <v>298</v>
      </c>
      <c r="F939" s="121" t="s">
        <v>349</v>
      </c>
      <c r="G939" s="137">
        <v>320</v>
      </c>
      <c r="H939" s="256">
        <v>0</v>
      </c>
    </row>
    <row r="940" spans="1:8" s="138" customFormat="1" ht="16.5" customHeight="1" hidden="1">
      <c r="A940" s="120" t="s">
        <v>346</v>
      </c>
      <c r="B940" s="122" t="s">
        <v>233</v>
      </c>
      <c r="C940" s="137" t="s">
        <v>326</v>
      </c>
      <c r="D940" s="137" t="s">
        <v>263</v>
      </c>
      <c r="E940" s="137" t="s">
        <v>298</v>
      </c>
      <c r="F940" s="121" t="s">
        <v>349</v>
      </c>
      <c r="G940" s="137" t="s">
        <v>347</v>
      </c>
      <c r="H940" s="256">
        <v>0</v>
      </c>
    </row>
    <row r="941" spans="1:8" s="138" customFormat="1" ht="27" customHeight="1">
      <c r="A941" s="120" t="s">
        <v>354</v>
      </c>
      <c r="B941" s="122" t="s">
        <v>233</v>
      </c>
      <c r="C941" s="137" t="s">
        <v>326</v>
      </c>
      <c r="D941" s="137" t="s">
        <v>263</v>
      </c>
      <c r="E941" s="137" t="s">
        <v>326</v>
      </c>
      <c r="F941" s="121" t="s">
        <v>301</v>
      </c>
      <c r="G941" s="137"/>
      <c r="H941" s="256">
        <v>3516.5</v>
      </c>
    </row>
    <row r="942" spans="1:8" s="138" customFormat="1" ht="28.5" customHeight="1">
      <c r="A942" s="131" t="s">
        <v>355</v>
      </c>
      <c r="B942" s="122" t="s">
        <v>233</v>
      </c>
      <c r="C942" s="137" t="s">
        <v>326</v>
      </c>
      <c r="D942" s="137" t="s">
        <v>263</v>
      </c>
      <c r="E942" s="137" t="s">
        <v>326</v>
      </c>
      <c r="F942" s="121" t="s">
        <v>356</v>
      </c>
      <c r="G942" s="137"/>
      <c r="H942" s="256">
        <v>3516.5</v>
      </c>
    </row>
    <row r="943" spans="1:8" s="138" customFormat="1" ht="15" customHeight="1">
      <c r="A943" s="132" t="s">
        <v>357</v>
      </c>
      <c r="B943" s="122" t="s">
        <v>233</v>
      </c>
      <c r="C943" s="137" t="s">
        <v>326</v>
      </c>
      <c r="D943" s="137" t="s">
        <v>263</v>
      </c>
      <c r="E943" s="137" t="s">
        <v>326</v>
      </c>
      <c r="F943" s="121" t="s">
        <v>356</v>
      </c>
      <c r="G943" s="137" t="s">
        <v>358</v>
      </c>
      <c r="H943" s="256">
        <v>3516.5</v>
      </c>
    </row>
    <row r="944" spans="1:8" ht="36" customHeight="1">
      <c r="A944" s="125" t="s">
        <v>453</v>
      </c>
      <c r="B944" s="118" t="s">
        <v>233</v>
      </c>
      <c r="C944" s="148" t="s">
        <v>454</v>
      </c>
      <c r="D944" s="148" t="s">
        <v>299</v>
      </c>
      <c r="E944" s="148" t="s">
        <v>300</v>
      </c>
      <c r="F944" s="148" t="s">
        <v>301</v>
      </c>
      <c r="G944" s="148"/>
      <c r="H944" s="250">
        <v>40323</v>
      </c>
    </row>
    <row r="945" spans="1:8" ht="38.25">
      <c r="A945" s="126" t="s">
        <v>472</v>
      </c>
      <c r="B945" s="122" t="s">
        <v>233</v>
      </c>
      <c r="C945" s="137" t="s">
        <v>454</v>
      </c>
      <c r="D945" s="137" t="s">
        <v>260</v>
      </c>
      <c r="E945" s="137" t="s">
        <v>300</v>
      </c>
      <c r="F945" s="137" t="s">
        <v>301</v>
      </c>
      <c r="G945" s="137"/>
      <c r="H945" s="256">
        <v>40323</v>
      </c>
    </row>
    <row r="946" spans="1:8" ht="12.75">
      <c r="A946" s="139" t="s">
        <v>484</v>
      </c>
      <c r="B946" s="122" t="s">
        <v>233</v>
      </c>
      <c r="C946" s="137" t="s">
        <v>454</v>
      </c>
      <c r="D946" s="137" t="s">
        <v>260</v>
      </c>
      <c r="E946" s="137" t="s">
        <v>365</v>
      </c>
      <c r="F946" s="137" t="s">
        <v>301</v>
      </c>
      <c r="G946" s="137"/>
      <c r="H946" s="256">
        <v>40323</v>
      </c>
    </row>
    <row r="947" spans="1:8" ht="89.25">
      <c r="A947" s="136" t="s">
        <v>485</v>
      </c>
      <c r="B947" s="122" t="s">
        <v>233</v>
      </c>
      <c r="C947" s="122" t="s">
        <v>454</v>
      </c>
      <c r="D947" s="122" t="s">
        <v>260</v>
      </c>
      <c r="E947" s="137" t="s">
        <v>365</v>
      </c>
      <c r="F947" s="122" t="s">
        <v>486</v>
      </c>
      <c r="G947" s="137"/>
      <c r="H947" s="256">
        <v>40323</v>
      </c>
    </row>
    <row r="948" spans="1:8" ht="12.75">
      <c r="A948" s="68" t="s">
        <v>396</v>
      </c>
      <c r="B948" s="122" t="s">
        <v>233</v>
      </c>
      <c r="C948" s="122" t="s">
        <v>454</v>
      </c>
      <c r="D948" s="122" t="s">
        <v>260</v>
      </c>
      <c r="E948" s="137" t="s">
        <v>365</v>
      </c>
      <c r="F948" s="122" t="s">
        <v>486</v>
      </c>
      <c r="G948" s="137">
        <v>610</v>
      </c>
      <c r="H948" s="256">
        <v>40323</v>
      </c>
    </row>
    <row r="949" spans="1:8" s="138" customFormat="1" ht="38.25">
      <c r="A949" s="125" t="s">
        <v>562</v>
      </c>
      <c r="B949" s="118" t="s">
        <v>233</v>
      </c>
      <c r="C949" s="148" t="s">
        <v>563</v>
      </c>
      <c r="D949" s="148" t="s">
        <v>299</v>
      </c>
      <c r="E949" s="148" t="s">
        <v>300</v>
      </c>
      <c r="F949" s="148" t="s">
        <v>301</v>
      </c>
      <c r="G949" s="148"/>
      <c r="H949" s="250">
        <v>36607.299999999996</v>
      </c>
    </row>
    <row r="950" spans="1:8" s="145" customFormat="1" ht="39" customHeight="1">
      <c r="A950" s="174" t="s">
        <v>564</v>
      </c>
      <c r="B950" s="118" t="s">
        <v>233</v>
      </c>
      <c r="C950" s="148" t="s">
        <v>563</v>
      </c>
      <c r="D950" s="148" t="s">
        <v>258</v>
      </c>
      <c r="E950" s="148" t="s">
        <v>300</v>
      </c>
      <c r="F950" s="148" t="s">
        <v>301</v>
      </c>
      <c r="G950" s="148"/>
      <c r="H950" s="250">
        <v>30919.6</v>
      </c>
    </row>
    <row r="951" spans="1:8" s="138" customFormat="1" ht="25.5">
      <c r="A951" s="139" t="s">
        <v>565</v>
      </c>
      <c r="B951" s="122" t="s">
        <v>233</v>
      </c>
      <c r="C951" s="137" t="s">
        <v>563</v>
      </c>
      <c r="D951" s="137" t="s">
        <v>258</v>
      </c>
      <c r="E951" s="137" t="s">
        <v>298</v>
      </c>
      <c r="F951" s="137" t="s">
        <v>301</v>
      </c>
      <c r="G951" s="137"/>
      <c r="H951" s="256">
        <v>30919.6</v>
      </c>
    </row>
    <row r="952" spans="1:8" s="138" customFormat="1" ht="25.5">
      <c r="A952" s="136" t="s">
        <v>568</v>
      </c>
      <c r="B952" s="122" t="s">
        <v>233</v>
      </c>
      <c r="C952" s="137" t="s">
        <v>563</v>
      </c>
      <c r="D952" s="137" t="s">
        <v>258</v>
      </c>
      <c r="E952" s="137" t="s">
        <v>298</v>
      </c>
      <c r="F952" s="137" t="s">
        <v>933</v>
      </c>
      <c r="G952" s="137"/>
      <c r="H952" s="256">
        <v>1927.5</v>
      </c>
    </row>
    <row r="953" spans="1:8" s="138" customFormat="1" ht="25.5">
      <c r="A953" s="136" t="s">
        <v>330</v>
      </c>
      <c r="B953" s="122" t="s">
        <v>233</v>
      </c>
      <c r="C953" s="137" t="s">
        <v>563</v>
      </c>
      <c r="D953" s="137" t="s">
        <v>258</v>
      </c>
      <c r="E953" s="137" t="s">
        <v>298</v>
      </c>
      <c r="F953" s="137" t="s">
        <v>933</v>
      </c>
      <c r="G953" s="137">
        <v>320</v>
      </c>
      <c r="H953" s="256">
        <v>1927.5</v>
      </c>
    </row>
    <row r="954" spans="1:8" s="138" customFormat="1" ht="25.5">
      <c r="A954" s="136" t="s">
        <v>570</v>
      </c>
      <c r="B954" s="122" t="s">
        <v>233</v>
      </c>
      <c r="C954" s="137" t="s">
        <v>563</v>
      </c>
      <c r="D954" s="137" t="s">
        <v>258</v>
      </c>
      <c r="E954" s="137" t="s">
        <v>298</v>
      </c>
      <c r="F954" s="137" t="s">
        <v>934</v>
      </c>
      <c r="G954" s="137"/>
      <c r="H954" s="256">
        <v>2392</v>
      </c>
    </row>
    <row r="955" spans="1:8" s="138" customFormat="1" ht="25.5">
      <c r="A955" s="136" t="s">
        <v>311</v>
      </c>
      <c r="B955" s="122" t="s">
        <v>233</v>
      </c>
      <c r="C955" s="137" t="s">
        <v>563</v>
      </c>
      <c r="D955" s="137" t="s">
        <v>258</v>
      </c>
      <c r="E955" s="137" t="s">
        <v>298</v>
      </c>
      <c r="F955" s="137" t="s">
        <v>934</v>
      </c>
      <c r="G955" s="137">
        <v>240</v>
      </c>
      <c r="H955" s="256">
        <v>2392</v>
      </c>
    </row>
    <row r="956" spans="1:8" s="138" customFormat="1" ht="55.5" customHeight="1">
      <c r="A956" s="127" t="s">
        <v>571</v>
      </c>
      <c r="B956" s="122" t="s">
        <v>233</v>
      </c>
      <c r="C956" s="137" t="s">
        <v>563</v>
      </c>
      <c r="D956" s="137" t="s">
        <v>258</v>
      </c>
      <c r="E956" s="137" t="s">
        <v>298</v>
      </c>
      <c r="F956" s="121" t="s">
        <v>572</v>
      </c>
      <c r="G956" s="137"/>
      <c r="H956" s="256">
        <v>24728.199999999997</v>
      </c>
    </row>
    <row r="957" spans="1:8" s="138" customFormat="1" ht="39.75" customHeight="1">
      <c r="A957" s="127" t="s">
        <v>573</v>
      </c>
      <c r="B957" s="122" t="s">
        <v>233</v>
      </c>
      <c r="C957" s="137" t="s">
        <v>563</v>
      </c>
      <c r="D957" s="137" t="s">
        <v>258</v>
      </c>
      <c r="E957" s="137" t="s">
        <v>298</v>
      </c>
      <c r="F957" s="121" t="s">
        <v>572</v>
      </c>
      <c r="G957" s="137" t="s">
        <v>541</v>
      </c>
      <c r="H957" s="256">
        <v>24728.199999999997</v>
      </c>
    </row>
    <row r="958" spans="1:8" s="138" customFormat="1" ht="58.5" customHeight="1">
      <c r="A958" s="127" t="s">
        <v>574</v>
      </c>
      <c r="B958" s="122" t="s">
        <v>233</v>
      </c>
      <c r="C958" s="137" t="s">
        <v>563</v>
      </c>
      <c r="D958" s="137" t="s">
        <v>258</v>
      </c>
      <c r="E958" s="137" t="s">
        <v>298</v>
      </c>
      <c r="F958" s="121" t="s">
        <v>575</v>
      </c>
      <c r="G958" s="137"/>
      <c r="H958" s="256">
        <v>441.9</v>
      </c>
    </row>
    <row r="959" spans="1:8" s="138" customFormat="1" ht="42.75" customHeight="1">
      <c r="A959" s="127" t="s">
        <v>573</v>
      </c>
      <c r="B959" s="122" t="s">
        <v>233</v>
      </c>
      <c r="C959" s="137" t="s">
        <v>563</v>
      </c>
      <c r="D959" s="137" t="s">
        <v>258</v>
      </c>
      <c r="E959" s="137" t="s">
        <v>298</v>
      </c>
      <c r="F959" s="121" t="s">
        <v>575</v>
      </c>
      <c r="G959" s="137" t="s">
        <v>541</v>
      </c>
      <c r="H959" s="256">
        <v>441.9</v>
      </c>
    </row>
    <row r="960" spans="1:8" s="138" customFormat="1" ht="55.5" customHeight="1">
      <c r="A960" s="127" t="s">
        <v>576</v>
      </c>
      <c r="B960" s="122" t="s">
        <v>233</v>
      </c>
      <c r="C960" s="137" t="s">
        <v>563</v>
      </c>
      <c r="D960" s="137" t="s">
        <v>258</v>
      </c>
      <c r="E960" s="137" t="s">
        <v>298</v>
      </c>
      <c r="F960" s="121" t="s">
        <v>577</v>
      </c>
      <c r="G960" s="137"/>
      <c r="H960" s="256">
        <v>795.3</v>
      </c>
    </row>
    <row r="961" spans="1:8" s="138" customFormat="1" ht="44.25" customHeight="1">
      <c r="A961" s="127" t="s">
        <v>573</v>
      </c>
      <c r="B961" s="122" t="s">
        <v>233</v>
      </c>
      <c r="C961" s="137" t="s">
        <v>563</v>
      </c>
      <c r="D961" s="137" t="s">
        <v>258</v>
      </c>
      <c r="E961" s="137" t="s">
        <v>298</v>
      </c>
      <c r="F961" s="121" t="s">
        <v>577</v>
      </c>
      <c r="G961" s="137" t="s">
        <v>541</v>
      </c>
      <c r="H961" s="256">
        <v>795.3</v>
      </c>
    </row>
    <row r="962" spans="1:8" s="138" customFormat="1" ht="55.5" customHeight="1">
      <c r="A962" s="127" t="s">
        <v>578</v>
      </c>
      <c r="B962" s="122" t="s">
        <v>233</v>
      </c>
      <c r="C962" s="137" t="s">
        <v>563</v>
      </c>
      <c r="D962" s="137" t="s">
        <v>258</v>
      </c>
      <c r="E962" s="137" t="s">
        <v>298</v>
      </c>
      <c r="F962" s="121" t="s">
        <v>579</v>
      </c>
      <c r="G962" s="137"/>
      <c r="H962" s="256">
        <v>634.7</v>
      </c>
    </row>
    <row r="963" spans="1:8" s="138" customFormat="1" ht="46.5" customHeight="1">
      <c r="A963" s="127" t="s">
        <v>573</v>
      </c>
      <c r="B963" s="122" t="s">
        <v>233</v>
      </c>
      <c r="C963" s="137" t="s">
        <v>563</v>
      </c>
      <c r="D963" s="137" t="s">
        <v>258</v>
      </c>
      <c r="E963" s="137" t="s">
        <v>298</v>
      </c>
      <c r="F963" s="121" t="s">
        <v>579</v>
      </c>
      <c r="G963" s="137" t="s">
        <v>541</v>
      </c>
      <c r="H963" s="256">
        <v>634.7</v>
      </c>
    </row>
    <row r="964" spans="1:8" s="145" customFormat="1" ht="25.5">
      <c r="A964" s="174" t="s">
        <v>588</v>
      </c>
      <c r="B964" s="118" t="s">
        <v>233</v>
      </c>
      <c r="C964" s="148" t="s">
        <v>563</v>
      </c>
      <c r="D964" s="148" t="s">
        <v>262</v>
      </c>
      <c r="E964" s="148" t="s">
        <v>300</v>
      </c>
      <c r="F964" s="148" t="s">
        <v>301</v>
      </c>
      <c r="G964" s="148"/>
      <c r="H964" s="250">
        <v>4491.7</v>
      </c>
    </row>
    <row r="965" spans="1:8" s="145" customFormat="1" ht="38.25">
      <c r="A965" s="136" t="s">
        <v>589</v>
      </c>
      <c r="B965" s="122" t="s">
        <v>233</v>
      </c>
      <c r="C965" s="137" t="s">
        <v>563</v>
      </c>
      <c r="D965" s="137" t="s">
        <v>262</v>
      </c>
      <c r="E965" s="137" t="s">
        <v>326</v>
      </c>
      <c r="F965" s="137" t="s">
        <v>301</v>
      </c>
      <c r="G965" s="137"/>
      <c r="H965" s="256">
        <v>114</v>
      </c>
    </row>
    <row r="966" spans="1:8" s="145" customFormat="1" ht="25.5">
      <c r="A966" s="136" t="s">
        <v>590</v>
      </c>
      <c r="B966" s="122" t="s">
        <v>233</v>
      </c>
      <c r="C966" s="137" t="s">
        <v>563</v>
      </c>
      <c r="D966" s="137" t="s">
        <v>262</v>
      </c>
      <c r="E966" s="137" t="s">
        <v>326</v>
      </c>
      <c r="F966" s="137" t="s">
        <v>591</v>
      </c>
      <c r="G966" s="137"/>
      <c r="H966" s="256">
        <v>114</v>
      </c>
    </row>
    <row r="967" spans="1:8" s="145" customFormat="1" ht="25.5">
      <c r="A967" s="136" t="s">
        <v>311</v>
      </c>
      <c r="B967" s="122" t="s">
        <v>233</v>
      </c>
      <c r="C967" s="137" t="s">
        <v>563</v>
      </c>
      <c r="D967" s="137" t="s">
        <v>262</v>
      </c>
      <c r="E967" s="137" t="s">
        <v>326</v>
      </c>
      <c r="F967" s="137" t="s">
        <v>591</v>
      </c>
      <c r="G967" s="137">
        <v>240</v>
      </c>
      <c r="H967" s="256">
        <v>114</v>
      </c>
    </row>
    <row r="968" spans="1:8" s="145" customFormat="1" ht="38.25">
      <c r="A968" s="136" t="s">
        <v>592</v>
      </c>
      <c r="B968" s="122" t="s">
        <v>233</v>
      </c>
      <c r="C968" s="137" t="s">
        <v>563</v>
      </c>
      <c r="D968" s="137" t="s">
        <v>262</v>
      </c>
      <c r="E968" s="137" t="s">
        <v>365</v>
      </c>
      <c r="F968" s="137" t="s">
        <v>301</v>
      </c>
      <c r="G968" s="137"/>
      <c r="H968" s="256">
        <v>300</v>
      </c>
    </row>
    <row r="969" spans="1:8" s="145" customFormat="1" ht="25.5">
      <c r="A969" s="136" t="s">
        <v>593</v>
      </c>
      <c r="B969" s="122" t="s">
        <v>233</v>
      </c>
      <c r="C969" s="137" t="s">
        <v>563</v>
      </c>
      <c r="D969" s="137" t="s">
        <v>262</v>
      </c>
      <c r="E969" s="137" t="s">
        <v>365</v>
      </c>
      <c r="F969" s="137" t="s">
        <v>594</v>
      </c>
      <c r="G969" s="137"/>
      <c r="H969" s="256">
        <v>300</v>
      </c>
    </row>
    <row r="970" spans="1:8" s="145" customFormat="1" ht="25.5">
      <c r="A970" s="136" t="s">
        <v>311</v>
      </c>
      <c r="B970" s="122" t="s">
        <v>233</v>
      </c>
      <c r="C970" s="137" t="s">
        <v>563</v>
      </c>
      <c r="D970" s="137" t="s">
        <v>262</v>
      </c>
      <c r="E970" s="137" t="s">
        <v>365</v>
      </c>
      <c r="F970" s="137" t="s">
        <v>594</v>
      </c>
      <c r="G970" s="137">
        <v>240</v>
      </c>
      <c r="H970" s="256">
        <v>300</v>
      </c>
    </row>
    <row r="971" spans="1:8" s="145" customFormat="1" ht="25.5">
      <c r="A971" s="136" t="s">
        <v>595</v>
      </c>
      <c r="B971" s="122" t="s">
        <v>233</v>
      </c>
      <c r="C971" s="137" t="s">
        <v>563</v>
      </c>
      <c r="D971" s="137" t="s">
        <v>262</v>
      </c>
      <c r="E971" s="137" t="s">
        <v>381</v>
      </c>
      <c r="F971" s="137" t="s">
        <v>301</v>
      </c>
      <c r="G971" s="137"/>
      <c r="H971" s="256">
        <v>4077.7</v>
      </c>
    </row>
    <row r="972" spans="1:8" s="145" customFormat="1" ht="76.5">
      <c r="A972" s="136" t="s">
        <v>600</v>
      </c>
      <c r="B972" s="122" t="s">
        <v>233</v>
      </c>
      <c r="C972" s="137" t="s">
        <v>563</v>
      </c>
      <c r="D972" s="137" t="s">
        <v>262</v>
      </c>
      <c r="E972" s="137" t="s">
        <v>381</v>
      </c>
      <c r="F972" s="137" t="s">
        <v>601</v>
      </c>
      <c r="G972" s="137"/>
      <c r="H972" s="256">
        <v>1098</v>
      </c>
    </row>
    <row r="973" spans="1:8" s="145" customFormat="1" ht="12.75">
      <c r="A973" s="132" t="s">
        <v>357</v>
      </c>
      <c r="B973" s="122" t="s">
        <v>233</v>
      </c>
      <c r="C973" s="137" t="s">
        <v>563</v>
      </c>
      <c r="D973" s="137" t="s">
        <v>262</v>
      </c>
      <c r="E973" s="137" t="s">
        <v>381</v>
      </c>
      <c r="F973" s="137" t="s">
        <v>601</v>
      </c>
      <c r="G973" s="137">
        <v>310</v>
      </c>
      <c r="H973" s="256">
        <v>1098</v>
      </c>
    </row>
    <row r="974" spans="1:8" s="145" customFormat="1" ht="76.5">
      <c r="A974" s="136" t="s">
        <v>935</v>
      </c>
      <c r="B974" s="122" t="s">
        <v>233</v>
      </c>
      <c r="C974" s="137" t="s">
        <v>563</v>
      </c>
      <c r="D974" s="137" t="s">
        <v>262</v>
      </c>
      <c r="E974" s="137" t="s">
        <v>381</v>
      </c>
      <c r="F974" s="137" t="s">
        <v>603</v>
      </c>
      <c r="G974" s="137"/>
      <c r="H974" s="256">
        <v>50</v>
      </c>
    </row>
    <row r="975" spans="1:8" s="145" customFormat="1" ht="25.5" hidden="1">
      <c r="A975" s="132" t="s">
        <v>311</v>
      </c>
      <c r="B975" s="122" t="s">
        <v>233</v>
      </c>
      <c r="C975" s="137" t="s">
        <v>563</v>
      </c>
      <c r="D975" s="137" t="s">
        <v>262</v>
      </c>
      <c r="E975" s="137" t="s">
        <v>381</v>
      </c>
      <c r="F975" s="137" t="s">
        <v>603</v>
      </c>
      <c r="G975" s="137">
        <v>240</v>
      </c>
      <c r="H975" s="256">
        <v>0</v>
      </c>
    </row>
    <row r="976" spans="1:8" s="145" customFormat="1" ht="25.5">
      <c r="A976" s="215" t="s">
        <v>330</v>
      </c>
      <c r="B976" s="122" t="s">
        <v>233</v>
      </c>
      <c r="C976" s="121" t="s">
        <v>563</v>
      </c>
      <c r="D976" s="121" t="s">
        <v>262</v>
      </c>
      <c r="E976" s="121" t="s">
        <v>381</v>
      </c>
      <c r="F976" s="121" t="s">
        <v>603</v>
      </c>
      <c r="G976" s="121" t="s">
        <v>331</v>
      </c>
      <c r="H976" s="256">
        <v>50</v>
      </c>
    </row>
    <row r="977" spans="1:8" s="145" customFormat="1" ht="51">
      <c r="A977" s="136" t="s">
        <v>604</v>
      </c>
      <c r="B977" s="122" t="s">
        <v>233</v>
      </c>
      <c r="C977" s="137" t="s">
        <v>563</v>
      </c>
      <c r="D977" s="137" t="s">
        <v>262</v>
      </c>
      <c r="E977" s="137" t="s">
        <v>381</v>
      </c>
      <c r="F977" s="137" t="s">
        <v>605</v>
      </c>
      <c r="G977" s="137"/>
      <c r="H977" s="256">
        <v>900</v>
      </c>
    </row>
    <row r="978" spans="1:8" s="145" customFormat="1" ht="25.5">
      <c r="A978" s="136" t="s">
        <v>330</v>
      </c>
      <c r="B978" s="122" t="s">
        <v>233</v>
      </c>
      <c r="C978" s="137" t="s">
        <v>563</v>
      </c>
      <c r="D978" s="137" t="s">
        <v>262</v>
      </c>
      <c r="E978" s="137" t="s">
        <v>381</v>
      </c>
      <c r="F978" s="137" t="s">
        <v>605</v>
      </c>
      <c r="G978" s="137">
        <v>320</v>
      </c>
      <c r="H978" s="256">
        <v>900</v>
      </c>
    </row>
    <row r="979" spans="1:8" s="145" customFormat="1" ht="140.25">
      <c r="A979" s="136" t="s">
        <v>606</v>
      </c>
      <c r="B979" s="122" t="s">
        <v>233</v>
      </c>
      <c r="C979" s="137" t="s">
        <v>563</v>
      </c>
      <c r="D979" s="137" t="s">
        <v>262</v>
      </c>
      <c r="E979" s="137" t="s">
        <v>381</v>
      </c>
      <c r="F979" s="137" t="s">
        <v>607</v>
      </c>
      <c r="G979" s="137"/>
      <c r="H979" s="256">
        <v>1836</v>
      </c>
    </row>
    <row r="980" spans="1:8" s="145" customFormat="1" ht="25.5">
      <c r="A980" s="136" t="s">
        <v>330</v>
      </c>
      <c r="B980" s="122" t="s">
        <v>233</v>
      </c>
      <c r="C980" s="137" t="s">
        <v>563</v>
      </c>
      <c r="D980" s="137" t="s">
        <v>262</v>
      </c>
      <c r="E980" s="137" t="s">
        <v>381</v>
      </c>
      <c r="F980" s="137" t="s">
        <v>607</v>
      </c>
      <c r="G980" s="137">
        <v>320</v>
      </c>
      <c r="H980" s="256">
        <v>1836</v>
      </c>
    </row>
    <row r="981" spans="1:8" s="145" customFormat="1" ht="38.25" customHeight="1">
      <c r="A981" s="132" t="s">
        <v>608</v>
      </c>
      <c r="B981" s="122" t="s">
        <v>233</v>
      </c>
      <c r="C981" s="137" t="s">
        <v>563</v>
      </c>
      <c r="D981" s="137" t="s">
        <v>262</v>
      </c>
      <c r="E981" s="137" t="s">
        <v>381</v>
      </c>
      <c r="F981" s="137" t="s">
        <v>609</v>
      </c>
      <c r="G981" s="137"/>
      <c r="H981" s="256">
        <v>193.7</v>
      </c>
    </row>
    <row r="982" spans="1:8" s="145" customFormat="1" ht="33" customHeight="1">
      <c r="A982" s="132" t="s">
        <v>311</v>
      </c>
      <c r="B982" s="122" t="s">
        <v>233</v>
      </c>
      <c r="C982" s="137" t="s">
        <v>563</v>
      </c>
      <c r="D982" s="137" t="s">
        <v>262</v>
      </c>
      <c r="E982" s="137" t="s">
        <v>381</v>
      </c>
      <c r="F982" s="137" t="s">
        <v>609</v>
      </c>
      <c r="G982" s="137" t="s">
        <v>312</v>
      </c>
      <c r="H982" s="256">
        <v>193.7</v>
      </c>
    </row>
    <row r="983" spans="1:8" s="138" customFormat="1" ht="39.75" customHeight="1" hidden="1">
      <c r="A983" s="174" t="s">
        <v>885</v>
      </c>
      <c r="B983" s="118" t="s">
        <v>233</v>
      </c>
      <c r="C983" s="148" t="s">
        <v>563</v>
      </c>
      <c r="D983" s="148" t="s">
        <v>263</v>
      </c>
      <c r="E983" s="148" t="s">
        <v>300</v>
      </c>
      <c r="F983" s="148" t="s">
        <v>301</v>
      </c>
      <c r="G983" s="148"/>
      <c r="H983" s="250">
        <v>0</v>
      </c>
    </row>
    <row r="984" spans="1:8" s="145" customFormat="1" ht="39" customHeight="1" hidden="1">
      <c r="A984" s="126" t="s">
        <v>610</v>
      </c>
      <c r="B984" s="122" t="s">
        <v>233</v>
      </c>
      <c r="C984" s="137" t="s">
        <v>563</v>
      </c>
      <c r="D984" s="137" t="s">
        <v>263</v>
      </c>
      <c r="E984" s="137" t="s">
        <v>298</v>
      </c>
      <c r="F984" s="137" t="s">
        <v>301</v>
      </c>
      <c r="G984" s="137"/>
      <c r="H984" s="256">
        <v>0</v>
      </c>
    </row>
    <row r="985" spans="1:8" s="145" customFormat="1" ht="33" customHeight="1" hidden="1">
      <c r="A985" s="136" t="s">
        <v>611</v>
      </c>
      <c r="B985" s="122" t="s">
        <v>233</v>
      </c>
      <c r="C985" s="137" t="s">
        <v>563</v>
      </c>
      <c r="D985" s="137" t="s">
        <v>263</v>
      </c>
      <c r="E985" s="137" t="s">
        <v>298</v>
      </c>
      <c r="F985" s="137" t="s">
        <v>612</v>
      </c>
      <c r="G985" s="137"/>
      <c r="H985" s="256">
        <v>0</v>
      </c>
    </row>
    <row r="986" spans="1:8" s="145" customFormat="1" ht="46.5" customHeight="1" hidden="1">
      <c r="A986" s="136" t="s">
        <v>352</v>
      </c>
      <c r="B986" s="122" t="s">
        <v>233</v>
      </c>
      <c r="C986" s="137" t="s">
        <v>563</v>
      </c>
      <c r="D986" s="137" t="s">
        <v>263</v>
      </c>
      <c r="E986" s="137" t="s">
        <v>298</v>
      </c>
      <c r="F986" s="137" t="s">
        <v>612</v>
      </c>
      <c r="G986" s="137">
        <v>120</v>
      </c>
      <c r="H986" s="256">
        <v>0</v>
      </c>
    </row>
    <row r="987" spans="1:8" s="145" customFormat="1" ht="36" customHeight="1" hidden="1">
      <c r="A987" s="136" t="s">
        <v>311</v>
      </c>
      <c r="B987" s="122" t="s">
        <v>233</v>
      </c>
      <c r="C987" s="137" t="s">
        <v>563</v>
      </c>
      <c r="D987" s="137" t="s">
        <v>263</v>
      </c>
      <c r="E987" s="137" t="s">
        <v>298</v>
      </c>
      <c r="F987" s="137" t="s">
        <v>612</v>
      </c>
      <c r="G987" s="137">
        <v>240</v>
      </c>
      <c r="H987" s="256">
        <v>0</v>
      </c>
    </row>
    <row r="988" spans="1:8" s="138" customFormat="1" ht="25.5">
      <c r="A988" s="174" t="s">
        <v>616</v>
      </c>
      <c r="B988" s="118" t="s">
        <v>233</v>
      </c>
      <c r="C988" s="148" t="s">
        <v>563</v>
      </c>
      <c r="D988" s="148" t="s">
        <v>265</v>
      </c>
      <c r="E988" s="148" t="s">
        <v>300</v>
      </c>
      <c r="F988" s="148" t="s">
        <v>301</v>
      </c>
      <c r="G988" s="148"/>
      <c r="H988" s="250">
        <v>1196</v>
      </c>
    </row>
    <row r="989" spans="1:8" s="145" customFormat="1" ht="25.5">
      <c r="A989" s="136" t="s">
        <v>617</v>
      </c>
      <c r="B989" s="122" t="s">
        <v>233</v>
      </c>
      <c r="C989" s="121" t="s">
        <v>563</v>
      </c>
      <c r="D989" s="121" t="s">
        <v>265</v>
      </c>
      <c r="E989" s="121" t="s">
        <v>326</v>
      </c>
      <c r="F989" s="121" t="s">
        <v>301</v>
      </c>
      <c r="G989" s="137"/>
      <c r="H989" s="256">
        <v>816</v>
      </c>
    </row>
    <row r="990" spans="1:8" s="145" customFormat="1" ht="25.5">
      <c r="A990" s="136" t="s">
        <v>618</v>
      </c>
      <c r="B990" s="122" t="s">
        <v>233</v>
      </c>
      <c r="C990" s="121" t="s">
        <v>563</v>
      </c>
      <c r="D990" s="121" t="s">
        <v>265</v>
      </c>
      <c r="E990" s="121" t="s">
        <v>326</v>
      </c>
      <c r="F990" s="121" t="s">
        <v>619</v>
      </c>
      <c r="G990" s="137"/>
      <c r="H990" s="256">
        <v>585</v>
      </c>
    </row>
    <row r="991" spans="1:8" s="145" customFormat="1" ht="25.5">
      <c r="A991" s="136" t="s">
        <v>311</v>
      </c>
      <c r="B991" s="122" t="s">
        <v>233</v>
      </c>
      <c r="C991" s="121" t="s">
        <v>563</v>
      </c>
      <c r="D991" s="121" t="s">
        <v>265</v>
      </c>
      <c r="E991" s="121" t="s">
        <v>326</v>
      </c>
      <c r="F991" s="121" t="s">
        <v>619</v>
      </c>
      <c r="G991" s="137">
        <v>240</v>
      </c>
      <c r="H991" s="256">
        <v>585</v>
      </c>
    </row>
    <row r="992" spans="1:8" s="138" customFormat="1" ht="63.75">
      <c r="A992" s="139" t="s">
        <v>620</v>
      </c>
      <c r="B992" s="122" t="s">
        <v>233</v>
      </c>
      <c r="C992" s="121" t="s">
        <v>563</v>
      </c>
      <c r="D992" s="121" t="s">
        <v>265</v>
      </c>
      <c r="E992" s="121" t="s">
        <v>326</v>
      </c>
      <c r="F992" s="121" t="s">
        <v>621</v>
      </c>
      <c r="G992" s="121"/>
      <c r="H992" s="256">
        <v>231</v>
      </c>
    </row>
    <row r="993" spans="1:8" s="138" customFormat="1" ht="25.5">
      <c r="A993" s="126" t="s">
        <v>560</v>
      </c>
      <c r="B993" s="122" t="s">
        <v>233</v>
      </c>
      <c r="C993" s="121" t="s">
        <v>563</v>
      </c>
      <c r="D993" s="121" t="s">
        <v>265</v>
      </c>
      <c r="E993" s="121" t="s">
        <v>326</v>
      </c>
      <c r="F993" s="121" t="s">
        <v>621</v>
      </c>
      <c r="G993" s="121" t="s">
        <v>561</v>
      </c>
      <c r="H993" s="256">
        <v>231</v>
      </c>
    </row>
    <row r="994" spans="1:8" s="138" customFormat="1" ht="25.5">
      <c r="A994" s="139" t="s">
        <v>622</v>
      </c>
      <c r="B994" s="122" t="s">
        <v>233</v>
      </c>
      <c r="C994" s="121" t="s">
        <v>563</v>
      </c>
      <c r="D994" s="121" t="s">
        <v>265</v>
      </c>
      <c r="E994" s="121" t="s">
        <v>365</v>
      </c>
      <c r="F994" s="121" t="s">
        <v>301</v>
      </c>
      <c r="G994" s="121"/>
      <c r="H994" s="256">
        <v>320</v>
      </c>
    </row>
    <row r="995" spans="1:8" s="145" customFormat="1" ht="25.5">
      <c r="A995" s="136" t="s">
        <v>936</v>
      </c>
      <c r="B995" s="122" t="s">
        <v>233</v>
      </c>
      <c r="C995" s="121" t="s">
        <v>563</v>
      </c>
      <c r="D995" s="121" t="s">
        <v>265</v>
      </c>
      <c r="E995" s="121" t="s">
        <v>365</v>
      </c>
      <c r="F995" s="121" t="s">
        <v>624</v>
      </c>
      <c r="G995" s="137"/>
      <c r="H995" s="256">
        <v>320</v>
      </c>
    </row>
    <row r="996" spans="1:8" s="145" customFormat="1" ht="25.5">
      <c r="A996" s="136" t="s">
        <v>311</v>
      </c>
      <c r="B996" s="122" t="s">
        <v>233</v>
      </c>
      <c r="C996" s="121" t="s">
        <v>563</v>
      </c>
      <c r="D996" s="121" t="s">
        <v>265</v>
      </c>
      <c r="E996" s="121" t="s">
        <v>365</v>
      </c>
      <c r="F996" s="121" t="s">
        <v>624</v>
      </c>
      <c r="G996" s="137">
        <v>240</v>
      </c>
      <c r="H996" s="256">
        <v>100</v>
      </c>
    </row>
    <row r="997" spans="1:8" s="145" customFormat="1" ht="25.5">
      <c r="A997" s="136" t="s">
        <v>330</v>
      </c>
      <c r="B997" s="122" t="s">
        <v>233</v>
      </c>
      <c r="C997" s="121" t="s">
        <v>563</v>
      </c>
      <c r="D997" s="121" t="s">
        <v>265</v>
      </c>
      <c r="E997" s="121" t="s">
        <v>365</v>
      </c>
      <c r="F997" s="121" t="s">
        <v>624</v>
      </c>
      <c r="G997" s="137">
        <v>320</v>
      </c>
      <c r="H997" s="256">
        <v>220</v>
      </c>
    </row>
    <row r="998" spans="1:8" s="145" customFormat="1" ht="25.5">
      <c r="A998" s="139" t="s">
        <v>625</v>
      </c>
      <c r="B998" s="122" t="s">
        <v>233</v>
      </c>
      <c r="C998" s="121" t="s">
        <v>563</v>
      </c>
      <c r="D998" s="121" t="s">
        <v>265</v>
      </c>
      <c r="E998" s="121" t="s">
        <v>530</v>
      </c>
      <c r="F998" s="121" t="s">
        <v>301</v>
      </c>
      <c r="G998" s="137"/>
      <c r="H998" s="256">
        <v>60</v>
      </c>
    </row>
    <row r="999" spans="1:8" s="145" customFormat="1" ht="25.5">
      <c r="A999" s="136" t="s">
        <v>626</v>
      </c>
      <c r="B999" s="122" t="s">
        <v>233</v>
      </c>
      <c r="C999" s="121" t="s">
        <v>563</v>
      </c>
      <c r="D999" s="121" t="s">
        <v>265</v>
      </c>
      <c r="E999" s="121" t="s">
        <v>530</v>
      </c>
      <c r="F999" s="121" t="s">
        <v>627</v>
      </c>
      <c r="G999" s="137"/>
      <c r="H999" s="256">
        <v>60</v>
      </c>
    </row>
    <row r="1000" spans="1:8" s="145" customFormat="1" ht="25.5">
      <c r="A1000" s="136" t="s">
        <v>311</v>
      </c>
      <c r="B1000" s="122" t="s">
        <v>233</v>
      </c>
      <c r="C1000" s="121" t="s">
        <v>563</v>
      </c>
      <c r="D1000" s="121" t="s">
        <v>265</v>
      </c>
      <c r="E1000" s="121" t="s">
        <v>530</v>
      </c>
      <c r="F1000" s="121" t="s">
        <v>627</v>
      </c>
      <c r="G1000" s="137">
        <v>240</v>
      </c>
      <c r="H1000" s="256">
        <v>60</v>
      </c>
    </row>
    <row r="1001" spans="1:8" s="145" customFormat="1" ht="30.75" customHeight="1" hidden="1">
      <c r="A1001" s="125" t="s">
        <v>820</v>
      </c>
      <c r="B1001" s="118" t="s">
        <v>233</v>
      </c>
      <c r="C1001" s="148" t="s">
        <v>821</v>
      </c>
      <c r="D1001" s="148" t="s">
        <v>299</v>
      </c>
      <c r="E1001" s="148" t="s">
        <v>300</v>
      </c>
      <c r="F1001" s="148" t="s">
        <v>301</v>
      </c>
      <c r="G1001" s="148"/>
      <c r="H1001" s="250">
        <v>0</v>
      </c>
    </row>
    <row r="1002" spans="1:8" s="145" customFormat="1" ht="30" customHeight="1" hidden="1">
      <c r="A1002" s="125" t="s">
        <v>788</v>
      </c>
      <c r="B1002" s="118" t="s">
        <v>233</v>
      </c>
      <c r="C1002" s="148" t="s">
        <v>821</v>
      </c>
      <c r="D1002" s="148" t="s">
        <v>634</v>
      </c>
      <c r="E1002" s="148" t="s">
        <v>300</v>
      </c>
      <c r="F1002" s="148" t="s">
        <v>301</v>
      </c>
      <c r="G1002" s="148"/>
      <c r="H1002" s="250">
        <v>0</v>
      </c>
    </row>
    <row r="1003" spans="1:8" s="138" customFormat="1" ht="40.5" customHeight="1" hidden="1">
      <c r="A1003" s="68" t="s">
        <v>788</v>
      </c>
      <c r="B1003" s="122" t="s">
        <v>233</v>
      </c>
      <c r="C1003" s="137" t="s">
        <v>821</v>
      </c>
      <c r="D1003" s="137" t="s">
        <v>634</v>
      </c>
      <c r="E1003" s="137" t="s">
        <v>298</v>
      </c>
      <c r="F1003" s="137" t="s">
        <v>301</v>
      </c>
      <c r="G1003" s="137"/>
      <c r="H1003" s="256">
        <v>0</v>
      </c>
    </row>
    <row r="1004" spans="1:8" s="145" customFormat="1" ht="30.75" customHeight="1" hidden="1">
      <c r="A1004" s="136" t="s">
        <v>869</v>
      </c>
      <c r="B1004" s="122" t="s">
        <v>233</v>
      </c>
      <c r="C1004" s="137" t="s">
        <v>821</v>
      </c>
      <c r="D1004" s="137" t="s">
        <v>634</v>
      </c>
      <c r="E1004" s="137" t="s">
        <v>298</v>
      </c>
      <c r="F1004" s="137" t="s">
        <v>356</v>
      </c>
      <c r="G1004" s="137"/>
      <c r="H1004" s="256">
        <v>0</v>
      </c>
    </row>
    <row r="1005" spans="1:8" s="145" customFormat="1" ht="32.25" customHeight="1" hidden="1">
      <c r="A1005" s="136" t="s">
        <v>357</v>
      </c>
      <c r="B1005" s="122" t="s">
        <v>233</v>
      </c>
      <c r="C1005" s="137" t="s">
        <v>821</v>
      </c>
      <c r="D1005" s="137" t="s">
        <v>634</v>
      </c>
      <c r="E1005" s="137" t="s">
        <v>298</v>
      </c>
      <c r="F1005" s="137" t="s">
        <v>356</v>
      </c>
      <c r="G1005" s="137" t="s">
        <v>358</v>
      </c>
      <c r="H1005" s="256">
        <v>0</v>
      </c>
    </row>
    <row r="1006" spans="1:8" s="170" customFormat="1" ht="12.75">
      <c r="A1006" s="125" t="s">
        <v>234</v>
      </c>
      <c r="B1006" s="118" t="s">
        <v>235</v>
      </c>
      <c r="C1006" s="148"/>
      <c r="D1006" s="148"/>
      <c r="E1006" s="148"/>
      <c r="F1006" s="148"/>
      <c r="G1006" s="148"/>
      <c r="H1006" s="250">
        <v>107257.1</v>
      </c>
    </row>
    <row r="1007" spans="1:8" s="182" customFormat="1" ht="38.25">
      <c r="A1007" s="125" t="s">
        <v>325</v>
      </c>
      <c r="B1007" s="118" t="s">
        <v>235</v>
      </c>
      <c r="C1007" s="148" t="s">
        <v>326</v>
      </c>
      <c r="D1007" s="148" t="s">
        <v>299</v>
      </c>
      <c r="E1007" s="148" t="s">
        <v>300</v>
      </c>
      <c r="F1007" s="148" t="s">
        <v>301</v>
      </c>
      <c r="G1007" s="148"/>
      <c r="H1007" s="250">
        <v>33595.6</v>
      </c>
    </row>
    <row r="1008" spans="1:8" s="190" customFormat="1" ht="76.5">
      <c r="A1008" s="174" t="s">
        <v>359</v>
      </c>
      <c r="B1008" s="118" t="s">
        <v>235</v>
      </c>
      <c r="C1008" s="148" t="s">
        <v>326</v>
      </c>
      <c r="D1008" s="148" t="s">
        <v>265</v>
      </c>
      <c r="E1008" s="148" t="s">
        <v>300</v>
      </c>
      <c r="F1008" s="148" t="s">
        <v>301</v>
      </c>
      <c r="G1008" s="148"/>
      <c r="H1008" s="250">
        <v>33595.6</v>
      </c>
    </row>
    <row r="1009" spans="1:8" s="190" customFormat="1" ht="38.25">
      <c r="A1009" s="127" t="s">
        <v>360</v>
      </c>
      <c r="B1009" s="122" t="s">
        <v>235</v>
      </c>
      <c r="C1009" s="137" t="s">
        <v>326</v>
      </c>
      <c r="D1009" s="137" t="s">
        <v>265</v>
      </c>
      <c r="E1009" s="137" t="s">
        <v>298</v>
      </c>
      <c r="F1009" s="137" t="s">
        <v>301</v>
      </c>
      <c r="G1009" s="137"/>
      <c r="H1009" s="256">
        <v>33595.6</v>
      </c>
    </row>
    <row r="1010" spans="1:8" s="5" customFormat="1" ht="32.25" customHeight="1" hidden="1">
      <c r="A1010" s="127" t="s">
        <v>361</v>
      </c>
      <c r="B1010" s="122" t="s">
        <v>235</v>
      </c>
      <c r="C1010" s="137" t="s">
        <v>326</v>
      </c>
      <c r="D1010" s="137" t="s">
        <v>265</v>
      </c>
      <c r="E1010" s="137" t="s">
        <v>298</v>
      </c>
      <c r="F1010" s="137" t="s">
        <v>362</v>
      </c>
      <c r="G1010" s="137"/>
      <c r="H1010" s="256">
        <v>0</v>
      </c>
    </row>
    <row r="1011" spans="1:8" s="5" customFormat="1" ht="35.25" customHeight="1" hidden="1">
      <c r="A1011" s="141" t="s">
        <v>937</v>
      </c>
      <c r="B1011" s="122" t="s">
        <v>235</v>
      </c>
      <c r="C1011" s="137" t="s">
        <v>326</v>
      </c>
      <c r="D1011" s="137" t="s">
        <v>265</v>
      </c>
      <c r="E1011" s="137" t="s">
        <v>298</v>
      </c>
      <c r="F1011" s="137" t="s">
        <v>362</v>
      </c>
      <c r="G1011" s="137">
        <v>410</v>
      </c>
      <c r="H1011" s="256">
        <v>0</v>
      </c>
    </row>
    <row r="1012" spans="1:8" s="5" customFormat="1" ht="42" customHeight="1">
      <c r="A1012" s="127" t="s">
        <v>361</v>
      </c>
      <c r="B1012" s="122" t="s">
        <v>235</v>
      </c>
      <c r="C1012" s="137" t="s">
        <v>326</v>
      </c>
      <c r="D1012" s="137" t="s">
        <v>265</v>
      </c>
      <c r="E1012" s="137" t="s">
        <v>298</v>
      </c>
      <c r="F1012" s="121" t="s">
        <v>363</v>
      </c>
      <c r="G1012" s="137"/>
      <c r="H1012" s="256">
        <v>33595.6</v>
      </c>
    </row>
    <row r="1013" spans="1:8" s="5" customFormat="1" ht="15.75" customHeight="1">
      <c r="A1013" s="141" t="s">
        <v>937</v>
      </c>
      <c r="B1013" s="122" t="s">
        <v>235</v>
      </c>
      <c r="C1013" s="137" t="s">
        <v>326</v>
      </c>
      <c r="D1013" s="137" t="s">
        <v>265</v>
      </c>
      <c r="E1013" s="137" t="s">
        <v>298</v>
      </c>
      <c r="F1013" s="121" t="s">
        <v>363</v>
      </c>
      <c r="G1013" s="137">
        <v>410</v>
      </c>
      <c r="H1013" s="256">
        <v>33595.6</v>
      </c>
    </row>
    <row r="1014" spans="1:8" ht="25.5">
      <c r="A1014" s="125" t="s">
        <v>453</v>
      </c>
      <c r="B1014" s="118" t="s">
        <v>235</v>
      </c>
      <c r="C1014" s="148" t="s">
        <v>454</v>
      </c>
      <c r="D1014" s="148" t="s">
        <v>299</v>
      </c>
      <c r="E1014" s="148" t="s">
        <v>300</v>
      </c>
      <c r="F1014" s="148" t="s">
        <v>301</v>
      </c>
      <c r="G1014" s="148"/>
      <c r="H1014" s="250">
        <v>21418.300000000003</v>
      </c>
    </row>
    <row r="1015" spans="1:8" ht="25.5">
      <c r="A1015" s="126" t="s">
        <v>910</v>
      </c>
      <c r="B1015" s="122" t="s">
        <v>235</v>
      </c>
      <c r="C1015" s="137" t="s">
        <v>454</v>
      </c>
      <c r="D1015" s="137" t="s">
        <v>258</v>
      </c>
      <c r="E1015" s="137" t="s">
        <v>300</v>
      </c>
      <c r="F1015" s="137" t="s">
        <v>301</v>
      </c>
      <c r="G1015" s="137"/>
      <c r="H1015" s="256">
        <v>21418.300000000003</v>
      </c>
    </row>
    <row r="1016" spans="1:8" ht="25.5">
      <c r="A1016" s="136" t="s">
        <v>461</v>
      </c>
      <c r="B1016" s="122" t="s">
        <v>235</v>
      </c>
      <c r="C1016" s="137" t="s">
        <v>454</v>
      </c>
      <c r="D1016" s="137" t="s">
        <v>258</v>
      </c>
      <c r="E1016" s="137" t="s">
        <v>326</v>
      </c>
      <c r="F1016" s="137" t="s">
        <v>301</v>
      </c>
      <c r="G1016" s="137"/>
      <c r="H1016" s="256">
        <v>21418.300000000003</v>
      </c>
    </row>
    <row r="1017" spans="1:8" ht="38.25">
      <c r="A1017" s="136" t="s">
        <v>464</v>
      </c>
      <c r="B1017" s="122" t="s">
        <v>235</v>
      </c>
      <c r="C1017" s="122" t="s">
        <v>454</v>
      </c>
      <c r="D1017" s="122" t="s">
        <v>258</v>
      </c>
      <c r="E1017" s="137" t="s">
        <v>326</v>
      </c>
      <c r="F1017" s="122" t="s">
        <v>465</v>
      </c>
      <c r="G1017" s="137" t="s">
        <v>458</v>
      </c>
      <c r="H1017" s="256">
        <v>21418.300000000003</v>
      </c>
    </row>
    <row r="1018" spans="1:8" ht="12.75">
      <c r="A1018" s="136" t="s">
        <v>357</v>
      </c>
      <c r="B1018" s="122" t="s">
        <v>235</v>
      </c>
      <c r="C1018" s="122" t="s">
        <v>454</v>
      </c>
      <c r="D1018" s="122" t="s">
        <v>258</v>
      </c>
      <c r="E1018" s="137" t="s">
        <v>326</v>
      </c>
      <c r="F1018" s="122" t="s">
        <v>465</v>
      </c>
      <c r="G1018" s="137">
        <v>310</v>
      </c>
      <c r="H1018" s="256">
        <v>21418.300000000003</v>
      </c>
    </row>
    <row r="1019" spans="1:8" s="170" customFormat="1" ht="38.25">
      <c r="A1019" s="125" t="s">
        <v>562</v>
      </c>
      <c r="B1019" s="118" t="s">
        <v>235</v>
      </c>
      <c r="C1019" s="148" t="s">
        <v>563</v>
      </c>
      <c r="D1019" s="148" t="s">
        <v>299</v>
      </c>
      <c r="E1019" s="148" t="s">
        <v>300</v>
      </c>
      <c r="F1019" s="148" t="s">
        <v>301</v>
      </c>
      <c r="G1019" s="148"/>
      <c r="H1019" s="250">
        <v>52243.200000000004</v>
      </c>
    </row>
    <row r="1020" spans="1:8" s="170" customFormat="1" ht="40.5" customHeight="1">
      <c r="A1020" s="174" t="s">
        <v>564</v>
      </c>
      <c r="B1020" s="118" t="s">
        <v>235</v>
      </c>
      <c r="C1020" s="148" t="s">
        <v>563</v>
      </c>
      <c r="D1020" s="148" t="s">
        <v>258</v>
      </c>
      <c r="E1020" s="148" t="s">
        <v>300</v>
      </c>
      <c r="F1020" s="148" t="s">
        <v>301</v>
      </c>
      <c r="G1020" s="148"/>
      <c r="H1020" s="250">
        <v>14733.4</v>
      </c>
    </row>
    <row r="1021" spans="1:8" s="170" customFormat="1" ht="25.5">
      <c r="A1021" s="139" t="s">
        <v>565</v>
      </c>
      <c r="B1021" s="122" t="s">
        <v>235</v>
      </c>
      <c r="C1021" s="137" t="s">
        <v>563</v>
      </c>
      <c r="D1021" s="137" t="s">
        <v>258</v>
      </c>
      <c r="E1021" s="137" t="s">
        <v>298</v>
      </c>
      <c r="F1021" s="137" t="s">
        <v>301</v>
      </c>
      <c r="G1021" s="137"/>
      <c r="H1021" s="256">
        <v>14733.4</v>
      </c>
    </row>
    <row r="1022" spans="1:8" s="138" customFormat="1" ht="29.25" customHeight="1">
      <c r="A1022" s="136" t="s">
        <v>569</v>
      </c>
      <c r="B1022" s="122" t="s">
        <v>235</v>
      </c>
      <c r="C1022" s="137" t="s">
        <v>563</v>
      </c>
      <c r="D1022" s="137" t="s">
        <v>258</v>
      </c>
      <c r="E1022" s="137" t="s">
        <v>298</v>
      </c>
      <c r="F1022" s="137" t="s">
        <v>938</v>
      </c>
      <c r="G1022" s="137"/>
      <c r="H1022" s="256">
        <v>14733.4</v>
      </c>
    </row>
    <row r="1023" spans="1:8" s="138" customFormat="1" ht="12.75">
      <c r="A1023" s="136" t="s">
        <v>357</v>
      </c>
      <c r="B1023" s="122" t="s">
        <v>235</v>
      </c>
      <c r="C1023" s="137" t="s">
        <v>563</v>
      </c>
      <c r="D1023" s="137" t="s">
        <v>258</v>
      </c>
      <c r="E1023" s="137" t="s">
        <v>298</v>
      </c>
      <c r="F1023" s="137" t="s">
        <v>938</v>
      </c>
      <c r="G1023" s="137">
        <v>310</v>
      </c>
      <c r="H1023" s="256">
        <v>14733.4</v>
      </c>
    </row>
    <row r="1024" spans="1:8" s="170" customFormat="1" ht="29.25" customHeight="1">
      <c r="A1024" s="174" t="s">
        <v>588</v>
      </c>
      <c r="B1024" s="118" t="s">
        <v>235</v>
      </c>
      <c r="C1024" s="148" t="s">
        <v>563</v>
      </c>
      <c r="D1024" s="148" t="s">
        <v>262</v>
      </c>
      <c r="E1024" s="148" t="s">
        <v>300</v>
      </c>
      <c r="F1024" s="148" t="s">
        <v>301</v>
      </c>
      <c r="G1024" s="148"/>
      <c r="H1024" s="250">
        <v>37509.8</v>
      </c>
    </row>
    <row r="1025" spans="1:8" s="145" customFormat="1" ht="25.5">
      <c r="A1025" s="136" t="s">
        <v>595</v>
      </c>
      <c r="B1025" s="122" t="s">
        <v>235</v>
      </c>
      <c r="C1025" s="137" t="s">
        <v>563</v>
      </c>
      <c r="D1025" s="137" t="s">
        <v>262</v>
      </c>
      <c r="E1025" s="137" t="s">
        <v>381</v>
      </c>
      <c r="F1025" s="137" t="s">
        <v>301</v>
      </c>
      <c r="G1025" s="137"/>
      <c r="H1025" s="256">
        <v>37509.8</v>
      </c>
    </row>
    <row r="1026" spans="1:8" s="170" customFormat="1" ht="36.75" customHeight="1">
      <c r="A1026" s="139" t="s">
        <v>596</v>
      </c>
      <c r="B1026" s="122" t="s">
        <v>235</v>
      </c>
      <c r="C1026" s="137" t="s">
        <v>563</v>
      </c>
      <c r="D1026" s="137" t="s">
        <v>262</v>
      </c>
      <c r="E1026" s="137" t="s">
        <v>381</v>
      </c>
      <c r="F1026" s="137" t="s">
        <v>597</v>
      </c>
      <c r="G1026" s="137"/>
      <c r="H1026" s="257">
        <v>737.5</v>
      </c>
    </row>
    <row r="1027" spans="1:8" s="170" customFormat="1" ht="21" customHeight="1">
      <c r="A1027" s="133" t="s">
        <v>357</v>
      </c>
      <c r="B1027" s="122" t="s">
        <v>235</v>
      </c>
      <c r="C1027" s="137" t="s">
        <v>563</v>
      </c>
      <c r="D1027" s="137" t="s">
        <v>262</v>
      </c>
      <c r="E1027" s="137" t="s">
        <v>381</v>
      </c>
      <c r="F1027" s="137" t="s">
        <v>597</v>
      </c>
      <c r="G1027" s="137">
        <v>310</v>
      </c>
      <c r="H1027" s="256">
        <v>737.5</v>
      </c>
    </row>
    <row r="1028" spans="1:8" s="145" customFormat="1" ht="38.25">
      <c r="A1028" s="136" t="s">
        <v>598</v>
      </c>
      <c r="B1028" s="122" t="s">
        <v>235</v>
      </c>
      <c r="C1028" s="137" t="s">
        <v>563</v>
      </c>
      <c r="D1028" s="137" t="s">
        <v>262</v>
      </c>
      <c r="E1028" s="137" t="s">
        <v>381</v>
      </c>
      <c r="F1028" s="137" t="s">
        <v>599</v>
      </c>
      <c r="G1028" s="137"/>
      <c r="H1028" s="256">
        <v>36772.3</v>
      </c>
    </row>
    <row r="1029" spans="1:8" s="145" customFormat="1" ht="12.75">
      <c r="A1029" s="132" t="s">
        <v>357</v>
      </c>
      <c r="B1029" s="122" t="s">
        <v>235</v>
      </c>
      <c r="C1029" s="137" t="s">
        <v>563</v>
      </c>
      <c r="D1029" s="137" t="s">
        <v>262</v>
      </c>
      <c r="E1029" s="137" t="s">
        <v>381</v>
      </c>
      <c r="F1029" s="137" t="s">
        <v>599</v>
      </c>
      <c r="G1029" s="137">
        <v>310</v>
      </c>
      <c r="H1029" s="256">
        <v>36772.3</v>
      </c>
    </row>
    <row r="1030" spans="1:8" s="170" customFormat="1" ht="12" customHeight="1">
      <c r="A1030" s="125" t="s">
        <v>236</v>
      </c>
      <c r="B1030" s="118" t="s">
        <v>237</v>
      </c>
      <c r="C1030" s="148"/>
      <c r="D1030" s="148"/>
      <c r="E1030" s="148"/>
      <c r="F1030" s="148"/>
      <c r="G1030" s="148"/>
      <c r="H1030" s="250">
        <v>25355.6</v>
      </c>
    </row>
    <row r="1031" spans="1:8" s="170" customFormat="1" ht="38.25">
      <c r="A1031" s="125" t="s">
        <v>562</v>
      </c>
      <c r="B1031" s="118" t="s">
        <v>237</v>
      </c>
      <c r="C1031" s="148" t="s">
        <v>563</v>
      </c>
      <c r="D1031" s="148" t="s">
        <v>299</v>
      </c>
      <c r="E1031" s="148" t="s">
        <v>300</v>
      </c>
      <c r="F1031" s="148" t="s">
        <v>301</v>
      </c>
      <c r="G1031" s="148"/>
      <c r="H1031" s="250">
        <v>24066.399999999998</v>
      </c>
    </row>
    <row r="1032" spans="1:8" s="170" customFormat="1" ht="38.25">
      <c r="A1032" s="177" t="s">
        <v>885</v>
      </c>
      <c r="B1032" s="118" t="s">
        <v>237</v>
      </c>
      <c r="C1032" s="148" t="s">
        <v>563</v>
      </c>
      <c r="D1032" s="148" t="s">
        <v>263</v>
      </c>
      <c r="E1032" s="148" t="s">
        <v>300</v>
      </c>
      <c r="F1032" s="148" t="s">
        <v>301</v>
      </c>
      <c r="G1032" s="148"/>
      <c r="H1032" s="250">
        <v>24066.399999999998</v>
      </c>
    </row>
    <row r="1033" spans="1:8" s="170" customFormat="1" ht="25.5">
      <c r="A1033" s="126" t="s">
        <v>610</v>
      </c>
      <c r="B1033" s="122" t="s">
        <v>237</v>
      </c>
      <c r="C1033" s="137" t="s">
        <v>563</v>
      </c>
      <c r="D1033" s="137" t="s">
        <v>263</v>
      </c>
      <c r="E1033" s="137" t="s">
        <v>298</v>
      </c>
      <c r="F1033" s="137" t="s">
        <v>301</v>
      </c>
      <c r="G1033" s="137"/>
      <c r="H1033" s="256">
        <v>24066.399999999998</v>
      </c>
    </row>
    <row r="1034" spans="1:8" s="170" customFormat="1" ht="25.5">
      <c r="A1034" s="136" t="s">
        <v>611</v>
      </c>
      <c r="B1034" s="122" t="s">
        <v>237</v>
      </c>
      <c r="C1034" s="137" t="s">
        <v>563</v>
      </c>
      <c r="D1034" s="137" t="s">
        <v>263</v>
      </c>
      <c r="E1034" s="137" t="s">
        <v>298</v>
      </c>
      <c r="F1034" s="137" t="s">
        <v>612</v>
      </c>
      <c r="G1034" s="137"/>
      <c r="H1034" s="256">
        <v>24066.399999999998</v>
      </c>
    </row>
    <row r="1035" spans="1:8" s="170" customFormat="1" ht="25.5">
      <c r="A1035" s="131" t="s">
        <v>352</v>
      </c>
      <c r="B1035" s="122" t="s">
        <v>237</v>
      </c>
      <c r="C1035" s="137" t="s">
        <v>563</v>
      </c>
      <c r="D1035" s="137" t="s">
        <v>263</v>
      </c>
      <c r="E1035" s="137" t="s">
        <v>298</v>
      </c>
      <c r="F1035" s="137" t="s">
        <v>612</v>
      </c>
      <c r="G1035" s="137" t="s">
        <v>156</v>
      </c>
      <c r="H1035" s="256">
        <v>23450.6</v>
      </c>
    </row>
    <row r="1036" spans="1:8" s="170" customFormat="1" ht="25.5">
      <c r="A1036" s="136" t="s">
        <v>311</v>
      </c>
      <c r="B1036" s="122" t="s">
        <v>237</v>
      </c>
      <c r="C1036" s="137" t="s">
        <v>563</v>
      </c>
      <c r="D1036" s="137" t="s">
        <v>263</v>
      </c>
      <c r="E1036" s="137" t="s">
        <v>298</v>
      </c>
      <c r="F1036" s="137" t="s">
        <v>612</v>
      </c>
      <c r="G1036" s="137" t="s">
        <v>312</v>
      </c>
      <c r="H1036" s="256">
        <v>615.8</v>
      </c>
    </row>
    <row r="1037" spans="1:8" s="145" customFormat="1" ht="38.25">
      <c r="A1037" s="125" t="s">
        <v>734</v>
      </c>
      <c r="B1037" s="118" t="s">
        <v>237</v>
      </c>
      <c r="C1037" s="148" t="s">
        <v>735</v>
      </c>
      <c r="D1037" s="148" t="s">
        <v>299</v>
      </c>
      <c r="E1037" s="148" t="s">
        <v>300</v>
      </c>
      <c r="F1037" s="148" t="s">
        <v>301</v>
      </c>
      <c r="G1037" s="148"/>
      <c r="H1037" s="250">
        <v>1289.2</v>
      </c>
    </row>
    <row r="1038" spans="1:8" s="145" customFormat="1" ht="25.5">
      <c r="A1038" s="174" t="s">
        <v>939</v>
      </c>
      <c r="B1038" s="118" t="s">
        <v>237</v>
      </c>
      <c r="C1038" s="148" t="s">
        <v>735</v>
      </c>
      <c r="D1038" s="148" t="s">
        <v>525</v>
      </c>
      <c r="E1038" s="148" t="s">
        <v>300</v>
      </c>
      <c r="F1038" s="148" t="s">
        <v>301</v>
      </c>
      <c r="G1038" s="148"/>
      <c r="H1038" s="250">
        <v>1289.2</v>
      </c>
    </row>
    <row r="1039" spans="1:8" s="138" customFormat="1" ht="25.5">
      <c r="A1039" s="133" t="s">
        <v>781</v>
      </c>
      <c r="B1039" s="122" t="s">
        <v>237</v>
      </c>
      <c r="C1039" s="137" t="s">
        <v>735</v>
      </c>
      <c r="D1039" s="137" t="s">
        <v>525</v>
      </c>
      <c r="E1039" s="137" t="s">
        <v>298</v>
      </c>
      <c r="F1039" s="137" t="s">
        <v>301</v>
      </c>
      <c r="G1039" s="137"/>
      <c r="H1039" s="256">
        <v>1289.2</v>
      </c>
    </row>
    <row r="1040" spans="1:8" s="170" customFormat="1" ht="25.5">
      <c r="A1040" s="126" t="s">
        <v>1059</v>
      </c>
      <c r="B1040" s="122" t="s">
        <v>237</v>
      </c>
      <c r="C1040" s="137" t="s">
        <v>735</v>
      </c>
      <c r="D1040" s="137" t="s">
        <v>525</v>
      </c>
      <c r="E1040" s="137" t="s">
        <v>298</v>
      </c>
      <c r="F1040" s="137" t="s">
        <v>782</v>
      </c>
      <c r="G1040" s="137"/>
      <c r="H1040" s="256">
        <v>412.8</v>
      </c>
    </row>
    <row r="1041" spans="1:8" s="138" customFormat="1" ht="25.5">
      <c r="A1041" s="126" t="s">
        <v>560</v>
      </c>
      <c r="B1041" s="122" t="s">
        <v>237</v>
      </c>
      <c r="C1041" s="137" t="s">
        <v>735</v>
      </c>
      <c r="D1041" s="137" t="s">
        <v>525</v>
      </c>
      <c r="E1041" s="137" t="s">
        <v>298</v>
      </c>
      <c r="F1041" s="137" t="s">
        <v>782</v>
      </c>
      <c r="G1041" s="137" t="s">
        <v>561</v>
      </c>
      <c r="H1041" s="256">
        <v>412.8</v>
      </c>
    </row>
    <row r="1042" spans="1:8" s="138" customFormat="1" ht="48" customHeight="1">
      <c r="A1042" s="126" t="s">
        <v>783</v>
      </c>
      <c r="B1042" s="122" t="s">
        <v>237</v>
      </c>
      <c r="C1042" s="137" t="s">
        <v>735</v>
      </c>
      <c r="D1042" s="137" t="s">
        <v>525</v>
      </c>
      <c r="E1042" s="137" t="s">
        <v>298</v>
      </c>
      <c r="F1042" s="137" t="s">
        <v>784</v>
      </c>
      <c r="G1042" s="137"/>
      <c r="H1042" s="256">
        <v>876.4</v>
      </c>
    </row>
    <row r="1043" spans="1:8" s="138" customFormat="1" ht="33.75" customHeight="1">
      <c r="A1043" s="126" t="s">
        <v>560</v>
      </c>
      <c r="B1043" s="122" t="s">
        <v>237</v>
      </c>
      <c r="C1043" s="137" t="s">
        <v>735</v>
      </c>
      <c r="D1043" s="137" t="s">
        <v>525</v>
      </c>
      <c r="E1043" s="137" t="s">
        <v>298</v>
      </c>
      <c r="F1043" s="137" t="s">
        <v>784</v>
      </c>
      <c r="G1043" s="137" t="s">
        <v>561</v>
      </c>
      <c r="H1043" s="256">
        <v>876.4</v>
      </c>
    </row>
    <row r="1044" spans="1:8" s="138" customFormat="1" ht="12.75">
      <c r="A1044" s="125" t="s">
        <v>238</v>
      </c>
      <c r="B1044" s="118" t="s">
        <v>239</v>
      </c>
      <c r="C1044" s="148"/>
      <c r="D1044" s="148"/>
      <c r="E1044" s="148"/>
      <c r="F1044" s="148"/>
      <c r="G1044" s="148"/>
      <c r="H1044" s="250">
        <v>7433</v>
      </c>
    </row>
    <row r="1045" spans="1:8" s="138" customFormat="1" ht="12.75">
      <c r="A1045" s="125" t="s">
        <v>240</v>
      </c>
      <c r="B1045" s="118" t="s">
        <v>241</v>
      </c>
      <c r="C1045" s="148"/>
      <c r="D1045" s="148"/>
      <c r="E1045" s="148"/>
      <c r="F1045" s="148"/>
      <c r="G1045" s="148"/>
      <c r="H1045" s="250">
        <v>3978.8</v>
      </c>
    </row>
    <row r="1046" spans="1:8" s="145" customFormat="1" ht="38.25">
      <c r="A1046" s="125" t="s">
        <v>423</v>
      </c>
      <c r="B1046" s="118" t="s">
        <v>241</v>
      </c>
      <c r="C1046" s="148" t="s">
        <v>424</v>
      </c>
      <c r="D1046" s="148" t="s">
        <v>299</v>
      </c>
      <c r="E1046" s="148" t="s">
        <v>300</v>
      </c>
      <c r="F1046" s="148" t="s">
        <v>301</v>
      </c>
      <c r="G1046" s="148"/>
      <c r="H1046" s="250">
        <v>3778.8</v>
      </c>
    </row>
    <row r="1047" spans="1:8" s="145" customFormat="1" ht="25.5">
      <c r="A1047" s="174" t="s">
        <v>940</v>
      </c>
      <c r="B1047" s="118" t="s">
        <v>241</v>
      </c>
      <c r="C1047" s="148" t="s">
        <v>424</v>
      </c>
      <c r="D1047" s="148" t="s">
        <v>258</v>
      </c>
      <c r="E1047" s="148" t="s">
        <v>300</v>
      </c>
      <c r="F1047" s="148" t="s">
        <v>301</v>
      </c>
      <c r="G1047" s="148"/>
      <c r="H1047" s="250">
        <v>3695.1</v>
      </c>
    </row>
    <row r="1048" spans="1:8" s="138" customFormat="1" ht="38.25">
      <c r="A1048" s="126" t="s">
        <v>426</v>
      </c>
      <c r="B1048" s="122" t="s">
        <v>241</v>
      </c>
      <c r="C1048" s="137" t="s">
        <v>424</v>
      </c>
      <c r="D1048" s="137" t="s">
        <v>258</v>
      </c>
      <c r="E1048" s="137" t="s">
        <v>298</v>
      </c>
      <c r="F1048" s="137" t="s">
        <v>301</v>
      </c>
      <c r="G1048" s="137"/>
      <c r="H1048" s="256">
        <v>366.4</v>
      </c>
    </row>
    <row r="1049" spans="1:8" s="138" customFormat="1" ht="51">
      <c r="A1049" s="136" t="s">
        <v>941</v>
      </c>
      <c r="B1049" s="122" t="s">
        <v>241</v>
      </c>
      <c r="C1049" s="137" t="s">
        <v>424</v>
      </c>
      <c r="D1049" s="137" t="s">
        <v>258</v>
      </c>
      <c r="E1049" s="137" t="s">
        <v>298</v>
      </c>
      <c r="F1049" s="137" t="s">
        <v>428</v>
      </c>
      <c r="G1049" s="137"/>
      <c r="H1049" s="256">
        <v>366.4</v>
      </c>
    </row>
    <row r="1050" spans="1:8" s="138" customFormat="1" ht="25.5">
      <c r="A1050" s="136" t="s">
        <v>311</v>
      </c>
      <c r="B1050" s="122" t="s">
        <v>241</v>
      </c>
      <c r="C1050" s="137" t="s">
        <v>424</v>
      </c>
      <c r="D1050" s="137" t="s">
        <v>258</v>
      </c>
      <c r="E1050" s="137" t="s">
        <v>298</v>
      </c>
      <c r="F1050" s="137" t="s">
        <v>428</v>
      </c>
      <c r="G1050" s="137">
        <v>240</v>
      </c>
      <c r="H1050" s="256">
        <v>366.4</v>
      </c>
    </row>
    <row r="1051" spans="1:8" s="138" customFormat="1" ht="25.5">
      <c r="A1051" s="126" t="s">
        <v>429</v>
      </c>
      <c r="B1051" s="122" t="s">
        <v>241</v>
      </c>
      <c r="C1051" s="137" t="s">
        <v>424</v>
      </c>
      <c r="D1051" s="137" t="s">
        <v>258</v>
      </c>
      <c r="E1051" s="137" t="s">
        <v>326</v>
      </c>
      <c r="F1051" s="137" t="s">
        <v>301</v>
      </c>
      <c r="G1051" s="137"/>
      <c r="H1051" s="256">
        <v>1306.1</v>
      </c>
    </row>
    <row r="1052" spans="1:8" s="138" customFormat="1" ht="38.25">
      <c r="A1052" s="126" t="s">
        <v>430</v>
      </c>
      <c r="B1052" s="122" t="s">
        <v>241</v>
      </c>
      <c r="C1052" s="137" t="s">
        <v>424</v>
      </c>
      <c r="D1052" s="137" t="s">
        <v>258</v>
      </c>
      <c r="E1052" s="137" t="s">
        <v>326</v>
      </c>
      <c r="F1052" s="137" t="s">
        <v>431</v>
      </c>
      <c r="G1052" s="137"/>
      <c r="H1052" s="256">
        <v>1170</v>
      </c>
    </row>
    <row r="1053" spans="1:8" s="138" customFormat="1" ht="25.5">
      <c r="A1053" s="136" t="s">
        <v>311</v>
      </c>
      <c r="B1053" s="122" t="s">
        <v>241</v>
      </c>
      <c r="C1053" s="137" t="s">
        <v>424</v>
      </c>
      <c r="D1053" s="137" t="s">
        <v>258</v>
      </c>
      <c r="E1053" s="137" t="s">
        <v>326</v>
      </c>
      <c r="F1053" s="137" t="s">
        <v>431</v>
      </c>
      <c r="G1053" s="137">
        <v>240</v>
      </c>
      <c r="H1053" s="256">
        <v>1170</v>
      </c>
    </row>
    <row r="1054" spans="1:8" s="138" customFormat="1" ht="25.5">
      <c r="A1054" s="136" t="s">
        <v>432</v>
      </c>
      <c r="B1054" s="122" t="s">
        <v>241</v>
      </c>
      <c r="C1054" s="137" t="s">
        <v>424</v>
      </c>
      <c r="D1054" s="137" t="s">
        <v>258</v>
      </c>
      <c r="E1054" s="137" t="s">
        <v>326</v>
      </c>
      <c r="F1054" s="137" t="s">
        <v>433</v>
      </c>
      <c r="G1054" s="137"/>
      <c r="H1054" s="256">
        <v>136.1</v>
      </c>
    </row>
    <row r="1055" spans="1:8" s="138" customFormat="1" ht="25.5">
      <c r="A1055" s="136" t="s">
        <v>311</v>
      </c>
      <c r="B1055" s="122" t="s">
        <v>241</v>
      </c>
      <c r="C1055" s="137" t="s">
        <v>424</v>
      </c>
      <c r="D1055" s="137" t="s">
        <v>258</v>
      </c>
      <c r="E1055" s="137" t="s">
        <v>326</v>
      </c>
      <c r="F1055" s="137" t="s">
        <v>433</v>
      </c>
      <c r="G1055" s="137">
        <v>240</v>
      </c>
      <c r="H1055" s="256">
        <v>136.1</v>
      </c>
    </row>
    <row r="1056" spans="1:8" s="138" customFormat="1" ht="38.25">
      <c r="A1056" s="127" t="s">
        <v>434</v>
      </c>
      <c r="B1056" s="122" t="s">
        <v>241</v>
      </c>
      <c r="C1056" s="137" t="s">
        <v>424</v>
      </c>
      <c r="D1056" s="137" t="s">
        <v>258</v>
      </c>
      <c r="E1056" s="137" t="s">
        <v>365</v>
      </c>
      <c r="F1056" s="137" t="s">
        <v>301</v>
      </c>
      <c r="G1056" s="137"/>
      <c r="H1056" s="256">
        <v>2022.6</v>
      </c>
    </row>
    <row r="1057" spans="1:8" s="138" customFormat="1" ht="28.5" customHeight="1">
      <c r="A1057" s="127" t="s">
        <v>435</v>
      </c>
      <c r="B1057" s="122" t="s">
        <v>241</v>
      </c>
      <c r="C1057" s="137" t="s">
        <v>424</v>
      </c>
      <c r="D1057" s="137" t="s">
        <v>258</v>
      </c>
      <c r="E1057" s="137" t="s">
        <v>365</v>
      </c>
      <c r="F1057" s="121" t="s">
        <v>436</v>
      </c>
      <c r="G1057" s="137"/>
      <c r="H1057" s="256">
        <v>2022.6</v>
      </c>
    </row>
    <row r="1058" spans="1:8" s="138" customFormat="1" ht="12.75">
      <c r="A1058" s="120" t="s">
        <v>317</v>
      </c>
      <c r="B1058" s="122" t="s">
        <v>241</v>
      </c>
      <c r="C1058" s="137" t="s">
        <v>424</v>
      </c>
      <c r="D1058" s="137" t="s">
        <v>258</v>
      </c>
      <c r="E1058" s="137" t="s">
        <v>365</v>
      </c>
      <c r="F1058" s="121" t="s">
        <v>436</v>
      </c>
      <c r="G1058" s="137" t="s">
        <v>306</v>
      </c>
      <c r="H1058" s="256">
        <v>2022.6</v>
      </c>
    </row>
    <row r="1059" spans="1:8" ht="38.25">
      <c r="A1059" s="174" t="s">
        <v>942</v>
      </c>
      <c r="B1059" s="118" t="s">
        <v>241</v>
      </c>
      <c r="C1059" s="148" t="s">
        <v>424</v>
      </c>
      <c r="D1059" s="148" t="s">
        <v>260</v>
      </c>
      <c r="E1059" s="148" t="s">
        <v>300</v>
      </c>
      <c r="F1059" s="148" t="s">
        <v>301</v>
      </c>
      <c r="G1059" s="148"/>
      <c r="H1059" s="250">
        <v>62.8</v>
      </c>
    </row>
    <row r="1060" spans="1:8" ht="25.5">
      <c r="A1060" s="126" t="s">
        <v>438</v>
      </c>
      <c r="B1060" s="122" t="s">
        <v>241</v>
      </c>
      <c r="C1060" s="137" t="s">
        <v>424</v>
      </c>
      <c r="D1060" s="137" t="s">
        <v>260</v>
      </c>
      <c r="E1060" s="137" t="s">
        <v>298</v>
      </c>
      <c r="F1060" s="137" t="s">
        <v>301</v>
      </c>
      <c r="G1060" s="137"/>
      <c r="H1060" s="256">
        <v>62.8</v>
      </c>
    </row>
    <row r="1061" spans="1:8" ht="25.5">
      <c r="A1061" s="126" t="s">
        <v>943</v>
      </c>
      <c r="B1061" s="122" t="s">
        <v>241</v>
      </c>
      <c r="C1061" s="137" t="s">
        <v>424</v>
      </c>
      <c r="D1061" s="137" t="s">
        <v>260</v>
      </c>
      <c r="E1061" s="137" t="s">
        <v>298</v>
      </c>
      <c r="F1061" s="137" t="s">
        <v>440</v>
      </c>
      <c r="G1061" s="137"/>
      <c r="H1061" s="256">
        <v>62.8</v>
      </c>
    </row>
    <row r="1062" spans="1:8" ht="12.75">
      <c r="A1062" s="126" t="s">
        <v>396</v>
      </c>
      <c r="B1062" s="122" t="s">
        <v>241</v>
      </c>
      <c r="C1062" s="137" t="s">
        <v>424</v>
      </c>
      <c r="D1062" s="137" t="s">
        <v>260</v>
      </c>
      <c r="E1062" s="137" t="s">
        <v>298</v>
      </c>
      <c r="F1062" s="137" t="s">
        <v>440</v>
      </c>
      <c r="G1062" s="137">
        <v>610</v>
      </c>
      <c r="H1062" s="256">
        <v>62.8</v>
      </c>
    </row>
    <row r="1063" spans="1:8" s="145" customFormat="1" ht="38.25">
      <c r="A1063" s="174" t="s">
        <v>944</v>
      </c>
      <c r="B1063" s="118" t="s">
        <v>241</v>
      </c>
      <c r="C1063" s="148" t="s">
        <v>424</v>
      </c>
      <c r="D1063" s="148" t="s">
        <v>262</v>
      </c>
      <c r="E1063" s="148" t="s">
        <v>300</v>
      </c>
      <c r="F1063" s="148" t="s">
        <v>301</v>
      </c>
      <c r="G1063" s="148"/>
      <c r="H1063" s="250">
        <v>20.9</v>
      </c>
    </row>
    <row r="1064" spans="1:8" ht="51">
      <c r="A1064" s="126" t="s">
        <v>442</v>
      </c>
      <c r="B1064" s="122" t="s">
        <v>241</v>
      </c>
      <c r="C1064" s="137" t="s">
        <v>424</v>
      </c>
      <c r="D1064" s="137" t="s">
        <v>262</v>
      </c>
      <c r="E1064" s="137" t="s">
        <v>298</v>
      </c>
      <c r="F1064" s="137" t="s">
        <v>301</v>
      </c>
      <c r="G1064" s="137"/>
      <c r="H1064" s="256">
        <v>20.9</v>
      </c>
    </row>
    <row r="1065" spans="1:8" s="145" customFormat="1" ht="38.25">
      <c r="A1065" s="126" t="s">
        <v>945</v>
      </c>
      <c r="B1065" s="122" t="s">
        <v>241</v>
      </c>
      <c r="C1065" s="137" t="s">
        <v>424</v>
      </c>
      <c r="D1065" s="137" t="s">
        <v>262</v>
      </c>
      <c r="E1065" s="137" t="s">
        <v>298</v>
      </c>
      <c r="F1065" s="137" t="s">
        <v>444</v>
      </c>
      <c r="G1065" s="137"/>
      <c r="H1065" s="256">
        <v>20.9</v>
      </c>
    </row>
    <row r="1066" spans="1:8" s="138" customFormat="1" ht="12.75">
      <c r="A1066" s="126" t="s">
        <v>396</v>
      </c>
      <c r="B1066" s="122" t="s">
        <v>241</v>
      </c>
      <c r="C1066" s="137" t="s">
        <v>424</v>
      </c>
      <c r="D1066" s="137" t="s">
        <v>262</v>
      </c>
      <c r="E1066" s="137" t="s">
        <v>298</v>
      </c>
      <c r="F1066" s="137" t="s">
        <v>444</v>
      </c>
      <c r="G1066" s="137">
        <v>610</v>
      </c>
      <c r="H1066" s="256">
        <v>20.9</v>
      </c>
    </row>
    <row r="1067" spans="1:8" s="145" customFormat="1" ht="21" customHeight="1" hidden="1">
      <c r="A1067" s="174" t="s">
        <v>445</v>
      </c>
      <c r="B1067" s="118" t="s">
        <v>241</v>
      </c>
      <c r="C1067" s="148" t="s">
        <v>424</v>
      </c>
      <c r="D1067" s="148" t="s">
        <v>263</v>
      </c>
      <c r="E1067" s="148" t="s">
        <v>300</v>
      </c>
      <c r="F1067" s="148" t="s">
        <v>301</v>
      </c>
      <c r="G1067" s="148"/>
      <c r="H1067" s="250">
        <v>0</v>
      </c>
    </row>
    <row r="1068" spans="1:8" s="138" customFormat="1" ht="21.75" customHeight="1" hidden="1">
      <c r="A1068" s="6" t="s">
        <v>446</v>
      </c>
      <c r="B1068" s="122" t="s">
        <v>241</v>
      </c>
      <c r="C1068" s="137" t="s">
        <v>424</v>
      </c>
      <c r="D1068" s="137" t="s">
        <v>263</v>
      </c>
      <c r="E1068" s="137" t="s">
        <v>298</v>
      </c>
      <c r="F1068" s="137" t="s">
        <v>301</v>
      </c>
      <c r="G1068" s="137"/>
      <c r="H1068" s="256">
        <v>0</v>
      </c>
    </row>
    <row r="1069" spans="1:8" s="138" customFormat="1" ht="24" customHeight="1" hidden="1">
      <c r="A1069" s="127" t="s">
        <v>285</v>
      </c>
      <c r="B1069" s="122" t="s">
        <v>241</v>
      </c>
      <c r="C1069" s="137" t="s">
        <v>424</v>
      </c>
      <c r="D1069" s="137" t="s">
        <v>263</v>
      </c>
      <c r="E1069" s="137" t="s">
        <v>298</v>
      </c>
      <c r="F1069" s="137" t="s">
        <v>447</v>
      </c>
      <c r="G1069" s="137"/>
      <c r="H1069" s="256">
        <v>0</v>
      </c>
    </row>
    <row r="1070" spans="1:8" s="138" customFormat="1" ht="21" customHeight="1" hidden="1">
      <c r="A1070" s="127" t="s">
        <v>305</v>
      </c>
      <c r="B1070" s="122" t="s">
        <v>241</v>
      </c>
      <c r="C1070" s="137" t="s">
        <v>424</v>
      </c>
      <c r="D1070" s="137" t="s">
        <v>263</v>
      </c>
      <c r="E1070" s="137" t="s">
        <v>298</v>
      </c>
      <c r="F1070" s="137" t="s">
        <v>447</v>
      </c>
      <c r="G1070" s="137" t="s">
        <v>306</v>
      </c>
      <c r="H1070" s="256">
        <v>0</v>
      </c>
    </row>
    <row r="1071" spans="1:8" s="138" customFormat="1" ht="22.5" customHeight="1">
      <c r="A1071" s="125" t="s">
        <v>820</v>
      </c>
      <c r="B1071" s="118" t="s">
        <v>241</v>
      </c>
      <c r="C1071" s="148" t="s">
        <v>821</v>
      </c>
      <c r="D1071" s="148" t="s">
        <v>299</v>
      </c>
      <c r="E1071" s="148" t="s">
        <v>300</v>
      </c>
      <c r="F1071" s="148" t="s">
        <v>301</v>
      </c>
      <c r="G1071" s="148"/>
      <c r="H1071" s="250">
        <v>200</v>
      </c>
    </row>
    <row r="1072" spans="1:8" s="138" customFormat="1" ht="22.5" customHeight="1">
      <c r="A1072" s="174" t="s">
        <v>788</v>
      </c>
      <c r="B1072" s="118" t="s">
        <v>241</v>
      </c>
      <c r="C1072" s="148" t="s">
        <v>821</v>
      </c>
      <c r="D1072" s="148" t="s">
        <v>634</v>
      </c>
      <c r="E1072" s="148" t="s">
        <v>300</v>
      </c>
      <c r="F1072" s="148" t="s">
        <v>301</v>
      </c>
      <c r="G1072" s="148"/>
      <c r="H1072" s="250">
        <v>200</v>
      </c>
    </row>
    <row r="1073" spans="1:8" s="138" customFormat="1" ht="27" customHeight="1">
      <c r="A1073" s="136" t="s">
        <v>788</v>
      </c>
      <c r="B1073" s="122" t="s">
        <v>241</v>
      </c>
      <c r="C1073" s="137" t="s">
        <v>821</v>
      </c>
      <c r="D1073" s="137" t="s">
        <v>634</v>
      </c>
      <c r="E1073" s="137" t="s">
        <v>298</v>
      </c>
      <c r="F1073" s="137" t="s">
        <v>301</v>
      </c>
      <c r="G1073" s="137"/>
      <c r="H1073" s="256">
        <v>200</v>
      </c>
    </row>
    <row r="1074" spans="1:8" s="138" customFormat="1" ht="46.5" customHeight="1">
      <c r="A1074" s="141" t="s">
        <v>413</v>
      </c>
      <c r="B1074" s="122" t="s">
        <v>241</v>
      </c>
      <c r="C1074" s="137" t="s">
        <v>821</v>
      </c>
      <c r="D1074" s="137" t="s">
        <v>634</v>
      </c>
      <c r="E1074" s="137" t="s">
        <v>298</v>
      </c>
      <c r="F1074" s="137" t="s">
        <v>414</v>
      </c>
      <c r="G1074" s="137"/>
      <c r="H1074" s="256">
        <v>200</v>
      </c>
    </row>
    <row r="1075" spans="1:8" s="138" customFormat="1" ht="18.75" customHeight="1">
      <c r="A1075" s="120" t="s">
        <v>317</v>
      </c>
      <c r="B1075" s="122" t="s">
        <v>241</v>
      </c>
      <c r="C1075" s="137" t="s">
        <v>821</v>
      </c>
      <c r="D1075" s="137" t="s">
        <v>634</v>
      </c>
      <c r="E1075" s="137" t="s">
        <v>298</v>
      </c>
      <c r="F1075" s="137" t="s">
        <v>414</v>
      </c>
      <c r="G1075" s="137" t="s">
        <v>306</v>
      </c>
      <c r="H1075" s="256">
        <v>200</v>
      </c>
    </row>
    <row r="1076" spans="1:8" s="145" customFormat="1" ht="14.25">
      <c r="A1076" s="191" t="s">
        <v>242</v>
      </c>
      <c r="B1076" s="118" t="s">
        <v>243</v>
      </c>
      <c r="C1076" s="148"/>
      <c r="D1076" s="148"/>
      <c r="E1076" s="148"/>
      <c r="F1076" s="148"/>
      <c r="G1076" s="148"/>
      <c r="H1076" s="250">
        <v>3454.2000000000003</v>
      </c>
    </row>
    <row r="1077" spans="1:8" s="145" customFormat="1" ht="38.25">
      <c r="A1077" s="125" t="s">
        <v>423</v>
      </c>
      <c r="B1077" s="118" t="s">
        <v>243</v>
      </c>
      <c r="C1077" s="148" t="s">
        <v>424</v>
      </c>
      <c r="D1077" s="148" t="s">
        <v>299</v>
      </c>
      <c r="E1077" s="148" t="s">
        <v>300</v>
      </c>
      <c r="F1077" s="148" t="s">
        <v>301</v>
      </c>
      <c r="G1077" s="148"/>
      <c r="H1077" s="250">
        <v>3454.2000000000003</v>
      </c>
    </row>
    <row r="1078" spans="1:8" s="138" customFormat="1" ht="25.5">
      <c r="A1078" s="126" t="s">
        <v>445</v>
      </c>
      <c r="B1078" s="122" t="s">
        <v>243</v>
      </c>
      <c r="C1078" s="137" t="s">
        <v>424</v>
      </c>
      <c r="D1078" s="137" t="s">
        <v>263</v>
      </c>
      <c r="E1078" s="137" t="s">
        <v>300</v>
      </c>
      <c r="F1078" s="137" t="s">
        <v>301</v>
      </c>
      <c r="G1078" s="137"/>
      <c r="H1078" s="256">
        <v>3454.2000000000003</v>
      </c>
    </row>
    <row r="1079" spans="1:8" s="138" customFormat="1" ht="25.5">
      <c r="A1079" s="6" t="s">
        <v>446</v>
      </c>
      <c r="B1079" s="122" t="s">
        <v>243</v>
      </c>
      <c r="C1079" s="137" t="s">
        <v>424</v>
      </c>
      <c r="D1079" s="137" t="s">
        <v>263</v>
      </c>
      <c r="E1079" s="137" t="s">
        <v>298</v>
      </c>
      <c r="F1079" s="137" t="s">
        <v>301</v>
      </c>
      <c r="G1079" s="137"/>
      <c r="H1079" s="256">
        <v>3454.2000000000003</v>
      </c>
    </row>
    <row r="1080" spans="1:8" s="138" customFormat="1" ht="12.75" hidden="1">
      <c r="A1080" s="207" t="s">
        <v>1025</v>
      </c>
      <c r="B1080" s="122" t="s">
        <v>243</v>
      </c>
      <c r="C1080" s="121" t="s">
        <v>424</v>
      </c>
      <c r="D1080" s="121" t="s">
        <v>263</v>
      </c>
      <c r="E1080" s="121" t="s">
        <v>298</v>
      </c>
      <c r="F1080" s="121" t="s">
        <v>324</v>
      </c>
      <c r="G1080" s="121"/>
      <c r="H1080" s="256">
        <v>0</v>
      </c>
    </row>
    <row r="1081" spans="1:8" s="138" customFormat="1" ht="12.75" hidden="1">
      <c r="A1081" s="213" t="s">
        <v>317</v>
      </c>
      <c r="B1081" s="122" t="s">
        <v>243</v>
      </c>
      <c r="C1081" s="121" t="s">
        <v>424</v>
      </c>
      <c r="D1081" s="121" t="s">
        <v>263</v>
      </c>
      <c r="E1081" s="121" t="s">
        <v>298</v>
      </c>
      <c r="F1081" s="121" t="s">
        <v>324</v>
      </c>
      <c r="G1081" s="121" t="s">
        <v>306</v>
      </c>
      <c r="H1081" s="256">
        <v>0</v>
      </c>
    </row>
    <row r="1082" spans="1:8" s="138" customFormat="1" ht="38.25">
      <c r="A1082" s="213" t="s">
        <v>1062</v>
      </c>
      <c r="B1082" s="122" t="s">
        <v>243</v>
      </c>
      <c r="C1082" s="121" t="s">
        <v>424</v>
      </c>
      <c r="D1082" s="121" t="s">
        <v>263</v>
      </c>
      <c r="E1082" s="121" t="s">
        <v>298</v>
      </c>
      <c r="F1082" s="121" t="s">
        <v>1061</v>
      </c>
      <c r="G1082" s="121"/>
      <c r="H1082" s="256">
        <v>778.9</v>
      </c>
    </row>
    <row r="1083" spans="1:8" s="138" customFormat="1" ht="12.75">
      <c r="A1083" s="213" t="s">
        <v>317</v>
      </c>
      <c r="B1083" s="122" t="s">
        <v>243</v>
      </c>
      <c r="C1083" s="121" t="s">
        <v>424</v>
      </c>
      <c r="D1083" s="121" t="s">
        <v>263</v>
      </c>
      <c r="E1083" s="121" t="s">
        <v>298</v>
      </c>
      <c r="F1083" s="121" t="s">
        <v>1061</v>
      </c>
      <c r="G1083" s="121" t="s">
        <v>306</v>
      </c>
      <c r="H1083" s="256">
        <v>778.9</v>
      </c>
    </row>
    <row r="1084" spans="1:8" s="138" customFormat="1" ht="25.5">
      <c r="A1084" s="127" t="s">
        <v>451</v>
      </c>
      <c r="B1084" s="122" t="s">
        <v>243</v>
      </c>
      <c r="C1084" s="137" t="s">
        <v>424</v>
      </c>
      <c r="D1084" s="137" t="s">
        <v>263</v>
      </c>
      <c r="E1084" s="137" t="s">
        <v>298</v>
      </c>
      <c r="F1084" s="121" t="s">
        <v>452</v>
      </c>
      <c r="G1084" s="137"/>
      <c r="H1084" s="256">
        <v>2675.3</v>
      </c>
    </row>
    <row r="1085" spans="1:8" s="138" customFormat="1" ht="12.75">
      <c r="A1085" s="120" t="s">
        <v>317</v>
      </c>
      <c r="B1085" s="122" t="s">
        <v>243</v>
      </c>
      <c r="C1085" s="137" t="s">
        <v>424</v>
      </c>
      <c r="D1085" s="137" t="s">
        <v>263</v>
      </c>
      <c r="E1085" s="137" t="s">
        <v>298</v>
      </c>
      <c r="F1085" s="121" t="s">
        <v>452</v>
      </c>
      <c r="G1085" s="137" t="s">
        <v>306</v>
      </c>
      <c r="H1085" s="256">
        <v>2675.3</v>
      </c>
    </row>
    <row r="1086" spans="1:8" s="145" customFormat="1" ht="12.75">
      <c r="A1086" s="192" t="s">
        <v>244</v>
      </c>
      <c r="B1086" s="118" t="s">
        <v>245</v>
      </c>
      <c r="C1086" s="148"/>
      <c r="D1086" s="148"/>
      <c r="E1086" s="148"/>
      <c r="F1086" s="148"/>
      <c r="G1086" s="148"/>
      <c r="H1086" s="250">
        <v>276.4</v>
      </c>
    </row>
    <row r="1087" spans="1:8" s="145" customFormat="1" ht="25.5">
      <c r="A1087" s="192" t="s">
        <v>379</v>
      </c>
      <c r="B1087" s="118" t="s">
        <v>247</v>
      </c>
      <c r="C1087" s="148"/>
      <c r="D1087" s="148"/>
      <c r="E1087" s="148"/>
      <c r="F1087" s="148"/>
      <c r="G1087" s="148"/>
      <c r="H1087" s="250">
        <v>276.4</v>
      </c>
    </row>
    <row r="1088" spans="1:8" s="145" customFormat="1" ht="38.25">
      <c r="A1088" s="125" t="s">
        <v>364</v>
      </c>
      <c r="B1088" s="118" t="s">
        <v>247</v>
      </c>
      <c r="C1088" s="119" t="s">
        <v>365</v>
      </c>
      <c r="D1088" s="119" t="s">
        <v>299</v>
      </c>
      <c r="E1088" s="119" t="s">
        <v>300</v>
      </c>
      <c r="F1088" s="119" t="s">
        <v>301</v>
      </c>
      <c r="G1088" s="148"/>
      <c r="H1088" s="250">
        <v>276.4</v>
      </c>
    </row>
    <row r="1089" spans="1:8" s="145" customFormat="1" ht="25.5">
      <c r="A1089" s="127" t="s">
        <v>374</v>
      </c>
      <c r="B1089" s="118" t="s">
        <v>247</v>
      </c>
      <c r="C1089" s="119" t="s">
        <v>365</v>
      </c>
      <c r="D1089" s="119" t="s">
        <v>260</v>
      </c>
      <c r="E1089" s="119" t="s">
        <v>300</v>
      </c>
      <c r="F1089" s="119" t="s">
        <v>301</v>
      </c>
      <c r="G1089" s="148"/>
      <c r="H1089" s="250">
        <v>276.4</v>
      </c>
    </row>
    <row r="1090" spans="1:8" s="145" customFormat="1" ht="25.5">
      <c r="A1090" s="127" t="s">
        <v>375</v>
      </c>
      <c r="B1090" s="122" t="s">
        <v>247</v>
      </c>
      <c r="C1090" s="121" t="s">
        <v>365</v>
      </c>
      <c r="D1090" s="121" t="s">
        <v>260</v>
      </c>
      <c r="E1090" s="121" t="s">
        <v>298</v>
      </c>
      <c r="F1090" s="121" t="s">
        <v>301</v>
      </c>
      <c r="G1090" s="144"/>
      <c r="H1090" s="256">
        <v>276.4</v>
      </c>
    </row>
    <row r="1091" spans="1:8" s="145" customFormat="1" ht="12.75">
      <c r="A1091" s="136" t="s">
        <v>837</v>
      </c>
      <c r="B1091" s="122" t="s">
        <v>247</v>
      </c>
      <c r="C1091" s="121" t="s">
        <v>365</v>
      </c>
      <c r="D1091" s="121" t="s">
        <v>260</v>
      </c>
      <c r="E1091" s="121" t="s">
        <v>298</v>
      </c>
      <c r="F1091" s="134" t="s">
        <v>377</v>
      </c>
      <c r="G1091" s="144"/>
      <c r="H1091" s="256">
        <v>276.4</v>
      </c>
    </row>
    <row r="1092" spans="1:8" ht="12.75">
      <c r="A1092" s="136" t="s">
        <v>378</v>
      </c>
      <c r="B1092" s="122" t="s">
        <v>247</v>
      </c>
      <c r="C1092" s="121" t="s">
        <v>365</v>
      </c>
      <c r="D1092" s="121" t="s">
        <v>260</v>
      </c>
      <c r="E1092" s="121" t="s">
        <v>298</v>
      </c>
      <c r="F1092" s="134" t="s">
        <v>377</v>
      </c>
      <c r="G1092" s="144">
        <v>730</v>
      </c>
      <c r="H1092" s="256">
        <v>276.4</v>
      </c>
    </row>
    <row r="1093" spans="1:8" s="145" customFormat="1" ht="33.75" customHeight="1">
      <c r="A1093" s="192" t="s">
        <v>248</v>
      </c>
      <c r="B1093" s="118" t="s">
        <v>249</v>
      </c>
      <c r="C1093" s="148"/>
      <c r="D1093" s="148"/>
      <c r="E1093" s="148"/>
      <c r="F1093" s="148"/>
      <c r="G1093" s="148"/>
      <c r="H1093" s="250">
        <v>237802.69999999998</v>
      </c>
    </row>
    <row r="1094" spans="1:8" s="145" customFormat="1" ht="38.25" customHeight="1">
      <c r="A1094" s="192" t="s">
        <v>250</v>
      </c>
      <c r="B1094" s="118" t="s">
        <v>251</v>
      </c>
      <c r="C1094" s="148"/>
      <c r="D1094" s="148"/>
      <c r="E1094" s="148"/>
      <c r="F1094" s="148"/>
      <c r="G1094" s="148"/>
      <c r="H1094" s="250">
        <v>178361.59999999998</v>
      </c>
    </row>
    <row r="1095" spans="1:8" s="145" customFormat="1" ht="47.25" customHeight="1">
      <c r="A1095" s="125" t="s">
        <v>364</v>
      </c>
      <c r="B1095" s="118" t="s">
        <v>251</v>
      </c>
      <c r="C1095" s="148" t="s">
        <v>365</v>
      </c>
      <c r="D1095" s="148" t="s">
        <v>299</v>
      </c>
      <c r="E1095" s="148" t="s">
        <v>300</v>
      </c>
      <c r="F1095" s="148" t="s">
        <v>301</v>
      </c>
      <c r="G1095" s="148"/>
      <c r="H1095" s="250">
        <v>178361.59999999998</v>
      </c>
    </row>
    <row r="1096" spans="1:8" s="145" customFormat="1" ht="38.25">
      <c r="A1096" s="127" t="s">
        <v>366</v>
      </c>
      <c r="B1096" s="118" t="s">
        <v>251</v>
      </c>
      <c r="C1096" s="148" t="s">
        <v>365</v>
      </c>
      <c r="D1096" s="148" t="s">
        <v>258</v>
      </c>
      <c r="E1096" s="148" t="s">
        <v>300</v>
      </c>
      <c r="F1096" s="148" t="s">
        <v>301</v>
      </c>
      <c r="G1096" s="148"/>
      <c r="H1096" s="250">
        <v>178361.59999999998</v>
      </c>
    </row>
    <row r="1097" spans="1:8" ht="38.25">
      <c r="A1097" s="133" t="s">
        <v>367</v>
      </c>
      <c r="B1097" s="122" t="s">
        <v>251</v>
      </c>
      <c r="C1097" s="122" t="s">
        <v>365</v>
      </c>
      <c r="D1097" s="122" t="s">
        <v>258</v>
      </c>
      <c r="E1097" s="122" t="s">
        <v>298</v>
      </c>
      <c r="F1097" s="122" t="s">
        <v>301</v>
      </c>
      <c r="G1097" s="144"/>
      <c r="H1097" s="256">
        <v>178361.59999999998</v>
      </c>
    </row>
    <row r="1098" spans="1:8" s="145" customFormat="1" ht="25.5">
      <c r="A1098" s="133" t="s">
        <v>368</v>
      </c>
      <c r="B1098" s="122" t="s">
        <v>251</v>
      </c>
      <c r="C1098" s="122" t="s">
        <v>365</v>
      </c>
      <c r="D1098" s="122" t="s">
        <v>258</v>
      </c>
      <c r="E1098" s="122" t="s">
        <v>298</v>
      </c>
      <c r="F1098" s="122" t="s">
        <v>369</v>
      </c>
      <c r="G1098" s="144"/>
      <c r="H1098" s="256">
        <v>43284.8</v>
      </c>
    </row>
    <row r="1099" spans="1:8" ht="12.75">
      <c r="A1099" s="136" t="s">
        <v>370</v>
      </c>
      <c r="B1099" s="122" t="s">
        <v>251</v>
      </c>
      <c r="C1099" s="122" t="s">
        <v>365</v>
      </c>
      <c r="D1099" s="122" t="s">
        <v>258</v>
      </c>
      <c r="E1099" s="122" t="s">
        <v>298</v>
      </c>
      <c r="F1099" s="122" t="s">
        <v>369</v>
      </c>
      <c r="G1099" s="144">
        <v>510</v>
      </c>
      <c r="H1099" s="256">
        <v>43284.8</v>
      </c>
    </row>
    <row r="1100" spans="1:8" ht="51">
      <c r="A1100" s="136" t="s">
        <v>946</v>
      </c>
      <c r="B1100" s="122" t="s">
        <v>251</v>
      </c>
      <c r="C1100" s="122" t="s">
        <v>365</v>
      </c>
      <c r="D1100" s="122" t="s">
        <v>258</v>
      </c>
      <c r="E1100" s="122" t="s">
        <v>298</v>
      </c>
      <c r="F1100" s="122" t="s">
        <v>373</v>
      </c>
      <c r="G1100" s="144"/>
      <c r="H1100" s="256">
        <v>135076.8</v>
      </c>
    </row>
    <row r="1101" spans="1:8" s="180" customFormat="1" ht="12.75">
      <c r="A1101" s="136" t="s">
        <v>370</v>
      </c>
      <c r="B1101" s="122" t="s">
        <v>251</v>
      </c>
      <c r="C1101" s="122" t="s">
        <v>365</v>
      </c>
      <c r="D1101" s="122" t="s">
        <v>258</v>
      </c>
      <c r="E1101" s="122" t="s">
        <v>298</v>
      </c>
      <c r="F1101" s="122" t="s">
        <v>373</v>
      </c>
      <c r="G1101" s="144">
        <v>510</v>
      </c>
      <c r="H1101" s="256">
        <v>135076.8</v>
      </c>
    </row>
    <row r="1102" spans="1:8" s="180" customFormat="1" ht="12.75">
      <c r="A1102" s="192" t="s">
        <v>252</v>
      </c>
      <c r="B1102" s="118" t="s">
        <v>253</v>
      </c>
      <c r="C1102" s="193"/>
      <c r="D1102" s="193"/>
      <c r="E1102" s="193"/>
      <c r="F1102" s="193"/>
      <c r="G1102" s="147"/>
      <c r="H1102" s="252">
        <v>59441.1</v>
      </c>
    </row>
    <row r="1103" spans="1:8" s="180" customFormat="1" ht="12.75">
      <c r="A1103" s="125" t="s">
        <v>820</v>
      </c>
      <c r="B1103" s="118" t="s">
        <v>253</v>
      </c>
      <c r="C1103" s="146" t="s">
        <v>821</v>
      </c>
      <c r="D1103" s="146" t="s">
        <v>299</v>
      </c>
      <c r="E1103" s="146" t="s">
        <v>300</v>
      </c>
      <c r="F1103" s="146" t="s">
        <v>301</v>
      </c>
      <c r="G1103" s="147"/>
      <c r="H1103" s="252">
        <v>59441.1</v>
      </c>
    </row>
    <row r="1104" spans="1:8" s="180" customFormat="1" ht="12.75">
      <c r="A1104" s="177" t="s">
        <v>788</v>
      </c>
      <c r="B1104" s="118" t="s">
        <v>253</v>
      </c>
      <c r="C1104" s="146" t="s">
        <v>821</v>
      </c>
      <c r="D1104" s="146" t="s">
        <v>634</v>
      </c>
      <c r="E1104" s="146" t="s">
        <v>300</v>
      </c>
      <c r="F1104" s="146" t="s">
        <v>301</v>
      </c>
      <c r="G1104" s="147"/>
      <c r="H1104" s="252">
        <v>59441.1</v>
      </c>
    </row>
    <row r="1105" spans="1:8" s="180" customFormat="1" ht="12.75">
      <c r="A1105" s="127" t="s">
        <v>788</v>
      </c>
      <c r="B1105" s="122" t="s">
        <v>253</v>
      </c>
      <c r="C1105" s="134" t="s">
        <v>821</v>
      </c>
      <c r="D1105" s="134" t="s">
        <v>634</v>
      </c>
      <c r="E1105" s="134" t="s">
        <v>298</v>
      </c>
      <c r="F1105" s="134" t="s">
        <v>301</v>
      </c>
      <c r="G1105" s="135"/>
      <c r="H1105" s="254">
        <v>59441.1</v>
      </c>
    </row>
    <row r="1106" spans="1:8" s="180" customFormat="1" ht="38.25">
      <c r="A1106" s="132" t="s">
        <v>864</v>
      </c>
      <c r="B1106" s="122" t="s">
        <v>253</v>
      </c>
      <c r="C1106" s="122" t="s">
        <v>821</v>
      </c>
      <c r="D1106" s="122" t="s">
        <v>634</v>
      </c>
      <c r="E1106" s="122" t="s">
        <v>298</v>
      </c>
      <c r="F1106" s="122" t="s">
        <v>865</v>
      </c>
      <c r="G1106" s="144"/>
      <c r="H1106" s="256">
        <v>5952.2</v>
      </c>
    </row>
    <row r="1107" spans="1:8" s="180" customFormat="1" ht="12.75">
      <c r="A1107" s="127" t="s">
        <v>305</v>
      </c>
      <c r="B1107" s="122" t="s">
        <v>253</v>
      </c>
      <c r="C1107" s="134" t="s">
        <v>821</v>
      </c>
      <c r="D1107" s="134" t="s">
        <v>634</v>
      </c>
      <c r="E1107" s="134" t="s">
        <v>298</v>
      </c>
      <c r="F1107" s="134" t="s">
        <v>865</v>
      </c>
      <c r="G1107" s="135">
        <v>540</v>
      </c>
      <c r="H1107" s="254">
        <v>5952.2</v>
      </c>
    </row>
    <row r="1108" spans="1:8" s="180" customFormat="1" ht="42.75" customHeight="1">
      <c r="A1108" s="268" t="s">
        <v>1352</v>
      </c>
      <c r="B1108" s="122" t="s">
        <v>253</v>
      </c>
      <c r="C1108" s="122" t="s">
        <v>821</v>
      </c>
      <c r="D1108" s="122" t="s">
        <v>634</v>
      </c>
      <c r="E1108" s="122" t="s">
        <v>298</v>
      </c>
      <c r="F1108" s="122" t="s">
        <v>1067</v>
      </c>
      <c r="G1108" s="144"/>
      <c r="H1108" s="254">
        <v>53488.9</v>
      </c>
    </row>
    <row r="1109" spans="1:8" s="180" customFormat="1" ht="12.75">
      <c r="A1109" s="268" t="s">
        <v>305</v>
      </c>
      <c r="B1109" s="122" t="s">
        <v>253</v>
      </c>
      <c r="C1109" s="134" t="s">
        <v>821</v>
      </c>
      <c r="D1109" s="134" t="s">
        <v>634</v>
      </c>
      <c r="E1109" s="134" t="s">
        <v>298</v>
      </c>
      <c r="F1109" s="134" t="s">
        <v>1067</v>
      </c>
      <c r="G1109" s="135">
        <v>540</v>
      </c>
      <c r="H1109" s="254">
        <v>53488.9</v>
      </c>
    </row>
    <row r="1110" spans="1:8" s="180" customFormat="1" ht="38.25" hidden="1">
      <c r="A1110" s="209" t="s">
        <v>413</v>
      </c>
      <c r="B1110" s="122" t="s">
        <v>253</v>
      </c>
      <c r="C1110" s="122" t="s">
        <v>821</v>
      </c>
      <c r="D1110" s="122" t="s">
        <v>634</v>
      </c>
      <c r="E1110" s="122" t="s">
        <v>298</v>
      </c>
      <c r="F1110" s="122" t="s">
        <v>414</v>
      </c>
      <c r="G1110" s="144"/>
      <c r="H1110" s="254">
        <v>0</v>
      </c>
    </row>
    <row r="1111" spans="1:8" s="180" customFormat="1" ht="12.75" hidden="1">
      <c r="A1111" s="268" t="s">
        <v>305</v>
      </c>
      <c r="B1111" s="122" t="s">
        <v>253</v>
      </c>
      <c r="C1111" s="134" t="s">
        <v>821</v>
      </c>
      <c r="D1111" s="134" t="s">
        <v>634</v>
      </c>
      <c r="E1111" s="134" t="s">
        <v>298</v>
      </c>
      <c r="F1111" s="134" t="s">
        <v>414</v>
      </c>
      <c r="G1111" s="135">
        <v>540</v>
      </c>
      <c r="H1111" s="254">
        <v>0</v>
      </c>
    </row>
    <row r="1112" spans="1:8" s="180" customFormat="1" ht="30" customHeight="1" hidden="1">
      <c r="A1112" s="268" t="s">
        <v>870</v>
      </c>
      <c r="B1112" s="122" t="s">
        <v>253</v>
      </c>
      <c r="C1112" s="122" t="s">
        <v>821</v>
      </c>
      <c r="D1112" s="122" t="s">
        <v>634</v>
      </c>
      <c r="E1112" s="122" t="s">
        <v>298</v>
      </c>
      <c r="F1112" s="122" t="s">
        <v>871</v>
      </c>
      <c r="G1112" s="144"/>
      <c r="H1112" s="254">
        <v>0</v>
      </c>
    </row>
    <row r="1113" spans="1:8" s="180" customFormat="1" ht="31.5" customHeight="1" hidden="1">
      <c r="A1113" s="268" t="s">
        <v>305</v>
      </c>
      <c r="B1113" s="122" t="s">
        <v>253</v>
      </c>
      <c r="C1113" s="134" t="s">
        <v>821</v>
      </c>
      <c r="D1113" s="134" t="s">
        <v>634</v>
      </c>
      <c r="E1113" s="134" t="s">
        <v>298</v>
      </c>
      <c r="F1113" s="134" t="s">
        <v>871</v>
      </c>
      <c r="G1113" s="135">
        <v>540</v>
      </c>
      <c r="H1113" s="254">
        <v>0</v>
      </c>
    </row>
    <row r="1114" spans="1:8" ht="12.75">
      <c r="A1114" s="600" t="s">
        <v>254</v>
      </c>
      <c r="B1114" s="600"/>
      <c r="C1114" s="600"/>
      <c r="D1114" s="600"/>
      <c r="E1114" s="600"/>
      <c r="F1114" s="600"/>
      <c r="G1114" s="600"/>
      <c r="H1114" s="250">
        <v>2738367.5999999996</v>
      </c>
    </row>
  </sheetData>
  <sheetProtection/>
  <mergeCells count="3">
    <mergeCell ref="A8:G8"/>
    <mergeCell ref="C11:F11"/>
    <mergeCell ref="A1114:G111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16"/>
  <sheetViews>
    <sheetView zoomScalePageLayoutView="0" workbookViewId="0" topLeftCell="A1">
      <selection activeCell="A1" sqref="A1:I1316"/>
    </sheetView>
  </sheetViews>
  <sheetFormatPr defaultColWidth="8.8515625" defaultRowHeight="15"/>
  <cols>
    <col min="1" max="1" width="61.28125" style="271" customWidth="1"/>
    <col min="2" max="2" width="7.57421875" style="272" customWidth="1"/>
    <col min="3" max="3" width="6.28125" style="116" customWidth="1"/>
    <col min="4" max="4" width="3.28125" style="115" customWidth="1"/>
    <col min="5" max="5" width="2.00390625" style="115" customWidth="1"/>
    <col min="6" max="6" width="3.421875" style="115" customWidth="1"/>
    <col min="7" max="7" width="6.7109375" style="115" customWidth="1"/>
    <col min="8" max="8" width="6.57421875" style="116" customWidth="1"/>
    <col min="9" max="9" width="13.28125" style="279" customWidth="1"/>
    <col min="10" max="16384" width="8.8515625" style="117" customWidth="1"/>
  </cols>
  <sheetData>
    <row r="1" ht="12.75">
      <c r="I1" s="237" t="s">
        <v>0</v>
      </c>
    </row>
    <row r="2" spans="8:9" ht="12.75">
      <c r="H2" s="536"/>
      <c r="I2" s="537" t="s">
        <v>1</v>
      </c>
    </row>
    <row r="3" spans="2:9" ht="12.75">
      <c r="B3" s="273"/>
      <c r="I3" s="240" t="s">
        <v>2</v>
      </c>
    </row>
    <row r="4" spans="2:9" ht="12.75">
      <c r="B4" s="274"/>
      <c r="I4" s="221" t="s">
        <v>1474</v>
      </c>
    </row>
    <row r="5" ht="12.75">
      <c r="I5" s="237" t="s">
        <v>986</v>
      </c>
    </row>
    <row r="8" spans="1:9" ht="12.75">
      <c r="A8" s="601" t="s">
        <v>948</v>
      </c>
      <c r="B8" s="601"/>
      <c r="C8" s="601"/>
      <c r="D8" s="601"/>
      <c r="E8" s="601"/>
      <c r="F8" s="601"/>
      <c r="G8" s="601"/>
      <c r="H8" s="601"/>
      <c r="I8" s="241"/>
    </row>
    <row r="10" ht="12.75">
      <c r="I10" s="239"/>
    </row>
    <row r="11" spans="1:9" s="114" customFormat="1" ht="56.25" customHeight="1">
      <c r="A11" s="118" t="s">
        <v>257</v>
      </c>
      <c r="B11" s="211" t="s">
        <v>949</v>
      </c>
      <c r="C11" s="118" t="s">
        <v>296</v>
      </c>
      <c r="D11" s="602" t="s">
        <v>35</v>
      </c>
      <c r="E11" s="603"/>
      <c r="F11" s="603"/>
      <c r="G11" s="604"/>
      <c r="H11" s="119" t="s">
        <v>295</v>
      </c>
      <c r="I11" s="242" t="s">
        <v>1467</v>
      </c>
    </row>
    <row r="12" spans="1:9" s="116" customFormat="1" ht="26.25" customHeight="1">
      <c r="A12" s="210" t="s">
        <v>259</v>
      </c>
      <c r="B12" s="211" t="s">
        <v>950</v>
      </c>
      <c r="C12" s="118"/>
      <c r="D12" s="119"/>
      <c r="E12" s="119"/>
      <c r="F12" s="119"/>
      <c r="G12" s="119"/>
      <c r="H12" s="119"/>
      <c r="I12" s="251">
        <v>246396.4</v>
      </c>
    </row>
    <row r="13" spans="1:9" s="116" customFormat="1" ht="12.75" customHeight="1">
      <c r="A13" s="210" t="s">
        <v>162</v>
      </c>
      <c r="B13" s="211" t="s">
        <v>950</v>
      </c>
      <c r="C13" s="118" t="s">
        <v>163</v>
      </c>
      <c r="D13" s="119"/>
      <c r="E13" s="119"/>
      <c r="F13" s="119"/>
      <c r="G13" s="119"/>
      <c r="H13" s="119"/>
      <c r="I13" s="251">
        <v>6971.5</v>
      </c>
    </row>
    <row r="14" spans="1:9" s="116" customFormat="1" ht="12.75" customHeight="1">
      <c r="A14" s="210" t="s">
        <v>176</v>
      </c>
      <c r="B14" s="211" t="s">
        <v>950</v>
      </c>
      <c r="C14" s="118" t="s">
        <v>177</v>
      </c>
      <c r="D14" s="119"/>
      <c r="E14" s="119"/>
      <c r="F14" s="119"/>
      <c r="G14" s="119"/>
      <c r="H14" s="119"/>
      <c r="I14" s="251">
        <v>6971.5</v>
      </c>
    </row>
    <row r="15" spans="1:9" s="275" customFormat="1" ht="39" customHeight="1">
      <c r="A15" s="210" t="s">
        <v>562</v>
      </c>
      <c r="B15" s="211" t="s">
        <v>950</v>
      </c>
      <c r="C15" s="118" t="s">
        <v>177</v>
      </c>
      <c r="D15" s="119" t="s">
        <v>563</v>
      </c>
      <c r="E15" s="119" t="s">
        <v>299</v>
      </c>
      <c r="F15" s="119" t="s">
        <v>300</v>
      </c>
      <c r="G15" s="119" t="s">
        <v>301</v>
      </c>
      <c r="H15" s="119"/>
      <c r="I15" s="251">
        <v>6536.5</v>
      </c>
    </row>
    <row r="16" spans="1:9" s="275" customFormat="1" ht="45" customHeight="1">
      <c r="A16" s="270" t="s">
        <v>885</v>
      </c>
      <c r="B16" s="211" t="s">
        <v>950</v>
      </c>
      <c r="C16" s="118" t="s">
        <v>177</v>
      </c>
      <c r="D16" s="119" t="s">
        <v>563</v>
      </c>
      <c r="E16" s="119" t="s">
        <v>263</v>
      </c>
      <c r="F16" s="119" t="s">
        <v>300</v>
      </c>
      <c r="G16" s="119" t="s">
        <v>301</v>
      </c>
      <c r="H16" s="119"/>
      <c r="I16" s="251">
        <v>6536.5</v>
      </c>
    </row>
    <row r="17" spans="1:9" s="116" customFormat="1" ht="12.75" customHeight="1">
      <c r="A17" s="268" t="s">
        <v>613</v>
      </c>
      <c r="B17" s="214" t="s">
        <v>950</v>
      </c>
      <c r="C17" s="122" t="s">
        <v>177</v>
      </c>
      <c r="D17" s="121" t="s">
        <v>563</v>
      </c>
      <c r="E17" s="121" t="s">
        <v>263</v>
      </c>
      <c r="F17" s="121" t="s">
        <v>326</v>
      </c>
      <c r="G17" s="121" t="s">
        <v>301</v>
      </c>
      <c r="H17" s="121"/>
      <c r="I17" s="257">
        <v>6536.5</v>
      </c>
    </row>
    <row r="18" spans="1:9" s="129" customFormat="1" ht="26.25" customHeight="1">
      <c r="A18" s="215" t="s">
        <v>614</v>
      </c>
      <c r="B18" s="214" t="s">
        <v>950</v>
      </c>
      <c r="C18" s="122" t="s">
        <v>177</v>
      </c>
      <c r="D18" s="121" t="s">
        <v>563</v>
      </c>
      <c r="E18" s="121" t="s">
        <v>263</v>
      </c>
      <c r="F18" s="121" t="s">
        <v>326</v>
      </c>
      <c r="G18" s="121" t="s">
        <v>615</v>
      </c>
      <c r="H18" s="121"/>
      <c r="I18" s="257">
        <v>6536.5</v>
      </c>
    </row>
    <row r="19" spans="1:9" s="129" customFormat="1" ht="19.5" customHeight="1">
      <c r="A19" s="215" t="s">
        <v>352</v>
      </c>
      <c r="B19" s="214" t="s">
        <v>950</v>
      </c>
      <c r="C19" s="122" t="s">
        <v>177</v>
      </c>
      <c r="D19" s="121" t="s">
        <v>563</v>
      </c>
      <c r="E19" s="121" t="s">
        <v>263</v>
      </c>
      <c r="F19" s="121" t="s">
        <v>326</v>
      </c>
      <c r="G19" s="121" t="s">
        <v>615</v>
      </c>
      <c r="H19" s="121">
        <v>120</v>
      </c>
      <c r="I19" s="257">
        <v>6260.4</v>
      </c>
    </row>
    <row r="20" spans="1:9" s="129" customFormat="1" ht="27.75" customHeight="1">
      <c r="A20" s="215" t="s">
        <v>311</v>
      </c>
      <c r="B20" s="214" t="s">
        <v>950</v>
      </c>
      <c r="C20" s="122" t="s">
        <v>177</v>
      </c>
      <c r="D20" s="121" t="s">
        <v>563</v>
      </c>
      <c r="E20" s="121" t="s">
        <v>263</v>
      </c>
      <c r="F20" s="121" t="s">
        <v>326</v>
      </c>
      <c r="G20" s="121" t="s">
        <v>615</v>
      </c>
      <c r="H20" s="121">
        <v>240</v>
      </c>
      <c r="I20" s="257">
        <v>276</v>
      </c>
    </row>
    <row r="21" spans="1:9" s="129" customFormat="1" ht="15" customHeight="1">
      <c r="A21" s="215" t="s">
        <v>387</v>
      </c>
      <c r="B21" s="214" t="s">
        <v>950</v>
      </c>
      <c r="C21" s="122" t="s">
        <v>177</v>
      </c>
      <c r="D21" s="121" t="s">
        <v>563</v>
      </c>
      <c r="E21" s="121" t="s">
        <v>263</v>
      </c>
      <c r="F21" s="121" t="s">
        <v>326</v>
      </c>
      <c r="G21" s="121" t="s">
        <v>615</v>
      </c>
      <c r="H21" s="121" t="s">
        <v>388</v>
      </c>
      <c r="I21" s="257">
        <v>0.1</v>
      </c>
    </row>
    <row r="22" spans="1:9" s="129" customFormat="1" ht="66" customHeight="1">
      <c r="A22" s="276" t="s">
        <v>951</v>
      </c>
      <c r="B22" s="211" t="s">
        <v>950</v>
      </c>
      <c r="C22" s="118" t="s">
        <v>177</v>
      </c>
      <c r="D22" s="119" t="s">
        <v>679</v>
      </c>
      <c r="E22" s="119" t="s">
        <v>299</v>
      </c>
      <c r="F22" s="119" t="s">
        <v>300</v>
      </c>
      <c r="G22" s="119" t="s">
        <v>301</v>
      </c>
      <c r="H22" s="119"/>
      <c r="I22" s="251">
        <v>175</v>
      </c>
    </row>
    <row r="23" spans="1:9" s="129" customFormat="1" ht="26.25" customHeight="1">
      <c r="A23" s="270" t="s">
        <v>952</v>
      </c>
      <c r="B23" s="211" t="s">
        <v>950</v>
      </c>
      <c r="C23" s="118" t="s">
        <v>177</v>
      </c>
      <c r="D23" s="119" t="s">
        <v>679</v>
      </c>
      <c r="E23" s="119" t="s">
        <v>258</v>
      </c>
      <c r="F23" s="119" t="s">
        <v>300</v>
      </c>
      <c r="G23" s="119" t="s">
        <v>301</v>
      </c>
      <c r="H23" s="119"/>
      <c r="I23" s="251">
        <v>175</v>
      </c>
    </row>
    <row r="24" spans="1:9" s="124" customFormat="1" ht="26.25" customHeight="1">
      <c r="A24" s="268" t="s">
        <v>686</v>
      </c>
      <c r="B24" s="214" t="s">
        <v>950</v>
      </c>
      <c r="C24" s="122" t="s">
        <v>177</v>
      </c>
      <c r="D24" s="121" t="s">
        <v>679</v>
      </c>
      <c r="E24" s="121" t="s">
        <v>258</v>
      </c>
      <c r="F24" s="121" t="s">
        <v>381</v>
      </c>
      <c r="G24" s="121" t="s">
        <v>301</v>
      </c>
      <c r="H24" s="121"/>
      <c r="I24" s="257">
        <v>175</v>
      </c>
    </row>
    <row r="25" spans="1:9" s="124" customFormat="1" ht="26.25" customHeight="1">
      <c r="A25" s="268" t="s">
        <v>687</v>
      </c>
      <c r="B25" s="214" t="s">
        <v>950</v>
      </c>
      <c r="C25" s="122" t="s">
        <v>177</v>
      </c>
      <c r="D25" s="121" t="s">
        <v>679</v>
      </c>
      <c r="E25" s="121" t="s">
        <v>258</v>
      </c>
      <c r="F25" s="121" t="s">
        <v>381</v>
      </c>
      <c r="G25" s="121" t="s">
        <v>688</v>
      </c>
      <c r="H25" s="121"/>
      <c r="I25" s="257">
        <v>175</v>
      </c>
    </row>
    <row r="26" spans="1:9" s="124" customFormat="1" ht="26.25" customHeight="1">
      <c r="A26" s="215" t="s">
        <v>311</v>
      </c>
      <c r="B26" s="214" t="s">
        <v>950</v>
      </c>
      <c r="C26" s="122" t="s">
        <v>177</v>
      </c>
      <c r="D26" s="121" t="s">
        <v>679</v>
      </c>
      <c r="E26" s="121" t="s">
        <v>258</v>
      </c>
      <c r="F26" s="121" t="s">
        <v>381</v>
      </c>
      <c r="G26" s="121" t="s">
        <v>688</v>
      </c>
      <c r="H26" s="121">
        <v>240</v>
      </c>
      <c r="I26" s="257">
        <v>175</v>
      </c>
    </row>
    <row r="27" spans="1:9" s="129" customFormat="1" ht="39" customHeight="1">
      <c r="A27" s="210" t="s">
        <v>734</v>
      </c>
      <c r="B27" s="211">
        <v>109</v>
      </c>
      <c r="C27" s="118" t="s">
        <v>177</v>
      </c>
      <c r="D27" s="119" t="s">
        <v>735</v>
      </c>
      <c r="E27" s="119" t="s">
        <v>299</v>
      </c>
      <c r="F27" s="119" t="s">
        <v>300</v>
      </c>
      <c r="G27" s="119" t="s">
        <v>301</v>
      </c>
      <c r="H27" s="119"/>
      <c r="I27" s="251">
        <v>200</v>
      </c>
    </row>
    <row r="28" spans="1:9" s="129" customFormat="1" ht="12.75" customHeight="1">
      <c r="A28" s="270" t="s">
        <v>742</v>
      </c>
      <c r="B28" s="211">
        <v>109</v>
      </c>
      <c r="C28" s="118" t="s">
        <v>177</v>
      </c>
      <c r="D28" s="119" t="s">
        <v>735</v>
      </c>
      <c r="E28" s="119" t="s">
        <v>262</v>
      </c>
      <c r="F28" s="119" t="s">
        <v>300</v>
      </c>
      <c r="G28" s="119" t="s">
        <v>301</v>
      </c>
      <c r="H28" s="119"/>
      <c r="I28" s="251">
        <v>200</v>
      </c>
    </row>
    <row r="29" spans="1:9" s="124" customFormat="1" ht="31.5" customHeight="1">
      <c r="A29" s="215" t="s">
        <v>743</v>
      </c>
      <c r="B29" s="214">
        <v>109</v>
      </c>
      <c r="C29" s="122" t="s">
        <v>177</v>
      </c>
      <c r="D29" s="121" t="s">
        <v>735</v>
      </c>
      <c r="E29" s="121" t="s">
        <v>262</v>
      </c>
      <c r="F29" s="121" t="s">
        <v>298</v>
      </c>
      <c r="G29" s="121" t="s">
        <v>301</v>
      </c>
      <c r="H29" s="121"/>
      <c r="I29" s="257">
        <v>200</v>
      </c>
    </row>
    <row r="30" spans="1:9" s="124" customFormat="1" ht="57" customHeight="1">
      <c r="A30" s="268" t="s">
        <v>744</v>
      </c>
      <c r="B30" s="214">
        <v>109</v>
      </c>
      <c r="C30" s="122" t="s">
        <v>177</v>
      </c>
      <c r="D30" s="121" t="s">
        <v>735</v>
      </c>
      <c r="E30" s="121" t="s">
        <v>262</v>
      </c>
      <c r="F30" s="121" t="s">
        <v>298</v>
      </c>
      <c r="G30" s="121" t="s">
        <v>745</v>
      </c>
      <c r="H30" s="121"/>
      <c r="I30" s="257">
        <v>200</v>
      </c>
    </row>
    <row r="31" spans="1:9" s="124" customFormat="1" ht="26.25" customHeight="1">
      <c r="A31" s="215" t="s">
        <v>311</v>
      </c>
      <c r="B31" s="214">
        <v>109</v>
      </c>
      <c r="C31" s="122" t="s">
        <v>177</v>
      </c>
      <c r="D31" s="121" t="s">
        <v>735</v>
      </c>
      <c r="E31" s="121" t="s">
        <v>262</v>
      </c>
      <c r="F31" s="121" t="s">
        <v>298</v>
      </c>
      <c r="G31" s="121" t="s">
        <v>745</v>
      </c>
      <c r="H31" s="121" t="s">
        <v>312</v>
      </c>
      <c r="I31" s="257">
        <v>200</v>
      </c>
    </row>
    <row r="32" spans="1:9" s="124" customFormat="1" ht="16.5" customHeight="1">
      <c r="A32" s="210" t="s">
        <v>820</v>
      </c>
      <c r="B32" s="211">
        <v>109</v>
      </c>
      <c r="C32" s="118" t="s">
        <v>177</v>
      </c>
      <c r="D32" s="119" t="s">
        <v>821</v>
      </c>
      <c r="E32" s="119" t="s">
        <v>299</v>
      </c>
      <c r="F32" s="119" t="s">
        <v>300</v>
      </c>
      <c r="G32" s="119" t="s">
        <v>301</v>
      </c>
      <c r="H32" s="119"/>
      <c r="I32" s="251">
        <v>60</v>
      </c>
    </row>
    <row r="33" spans="1:9" s="124" customFormat="1" ht="14.25" customHeight="1">
      <c r="A33" s="210" t="s">
        <v>788</v>
      </c>
      <c r="B33" s="211">
        <v>109</v>
      </c>
      <c r="C33" s="118" t="s">
        <v>177</v>
      </c>
      <c r="D33" s="119" t="s">
        <v>821</v>
      </c>
      <c r="E33" s="119" t="s">
        <v>634</v>
      </c>
      <c r="F33" s="119" t="s">
        <v>300</v>
      </c>
      <c r="G33" s="119" t="s">
        <v>301</v>
      </c>
      <c r="H33" s="119"/>
      <c r="I33" s="251">
        <v>60</v>
      </c>
    </row>
    <row r="34" spans="1:9" s="124" customFormat="1" ht="16.5" customHeight="1">
      <c r="A34" s="268" t="s">
        <v>788</v>
      </c>
      <c r="B34" s="214">
        <v>109</v>
      </c>
      <c r="C34" s="122" t="s">
        <v>177</v>
      </c>
      <c r="D34" s="121" t="s">
        <v>821</v>
      </c>
      <c r="E34" s="121" t="s">
        <v>634</v>
      </c>
      <c r="F34" s="121" t="s">
        <v>298</v>
      </c>
      <c r="G34" s="121" t="s">
        <v>301</v>
      </c>
      <c r="H34" s="121"/>
      <c r="I34" s="257">
        <v>60</v>
      </c>
    </row>
    <row r="35" spans="1:9" s="124" customFormat="1" ht="17.25" customHeight="1">
      <c r="A35" s="207" t="s">
        <v>958</v>
      </c>
      <c r="B35" s="214">
        <v>109</v>
      </c>
      <c r="C35" s="122" t="s">
        <v>177</v>
      </c>
      <c r="D35" s="134" t="s">
        <v>821</v>
      </c>
      <c r="E35" s="134" t="s">
        <v>634</v>
      </c>
      <c r="F35" s="121" t="s">
        <v>298</v>
      </c>
      <c r="G35" s="134" t="s">
        <v>836</v>
      </c>
      <c r="H35" s="135"/>
      <c r="I35" s="257">
        <v>60</v>
      </c>
    </row>
    <row r="36" spans="1:9" s="124" customFormat="1" ht="26.25" customHeight="1">
      <c r="A36" s="207" t="s">
        <v>311</v>
      </c>
      <c r="B36" s="214">
        <v>109</v>
      </c>
      <c r="C36" s="122" t="s">
        <v>177</v>
      </c>
      <c r="D36" s="134" t="s">
        <v>821</v>
      </c>
      <c r="E36" s="134" t="s">
        <v>634</v>
      </c>
      <c r="F36" s="121" t="s">
        <v>298</v>
      </c>
      <c r="G36" s="134" t="s">
        <v>836</v>
      </c>
      <c r="H36" s="135">
        <v>240</v>
      </c>
      <c r="I36" s="257">
        <v>60</v>
      </c>
    </row>
    <row r="37" spans="1:9" s="116" customFormat="1" ht="12.75" customHeight="1">
      <c r="A37" s="210" t="s">
        <v>182</v>
      </c>
      <c r="B37" s="211" t="s">
        <v>950</v>
      </c>
      <c r="C37" s="118" t="s">
        <v>183</v>
      </c>
      <c r="D37" s="119"/>
      <c r="E37" s="119"/>
      <c r="F37" s="119"/>
      <c r="G37" s="119"/>
      <c r="H37" s="119"/>
      <c r="I37" s="251">
        <v>25500</v>
      </c>
    </row>
    <row r="38" spans="1:9" s="116" customFormat="1" ht="12.75" customHeight="1">
      <c r="A38" s="210" t="s">
        <v>186</v>
      </c>
      <c r="B38" s="211" t="s">
        <v>950</v>
      </c>
      <c r="C38" s="118" t="s">
        <v>187</v>
      </c>
      <c r="D38" s="119"/>
      <c r="E38" s="119"/>
      <c r="F38" s="119"/>
      <c r="G38" s="119"/>
      <c r="H38" s="119"/>
      <c r="I38" s="251">
        <v>25500</v>
      </c>
    </row>
    <row r="39" spans="1:9" s="275" customFormat="1" ht="39" customHeight="1">
      <c r="A39" s="210" t="s">
        <v>562</v>
      </c>
      <c r="B39" s="211" t="s">
        <v>950</v>
      </c>
      <c r="C39" s="118" t="s">
        <v>187</v>
      </c>
      <c r="D39" s="119" t="s">
        <v>563</v>
      </c>
      <c r="E39" s="119" t="s">
        <v>299</v>
      </c>
      <c r="F39" s="119" t="s">
        <v>300</v>
      </c>
      <c r="G39" s="119" t="s">
        <v>301</v>
      </c>
      <c r="H39" s="119"/>
      <c r="I39" s="251">
        <v>25500</v>
      </c>
    </row>
    <row r="40" spans="1:9" s="275" customFormat="1" ht="29.25" customHeight="1">
      <c r="A40" s="270" t="s">
        <v>564</v>
      </c>
      <c r="B40" s="211" t="s">
        <v>950</v>
      </c>
      <c r="C40" s="118" t="s">
        <v>187</v>
      </c>
      <c r="D40" s="119" t="s">
        <v>563</v>
      </c>
      <c r="E40" s="119" t="s">
        <v>258</v>
      </c>
      <c r="F40" s="119" t="s">
        <v>300</v>
      </c>
      <c r="G40" s="119" t="s">
        <v>301</v>
      </c>
      <c r="H40" s="119"/>
      <c r="I40" s="251">
        <v>25500</v>
      </c>
    </row>
    <row r="41" spans="1:9" s="116" customFormat="1" ht="26.25" customHeight="1">
      <c r="A41" s="209" t="s">
        <v>580</v>
      </c>
      <c r="B41" s="214" t="s">
        <v>950</v>
      </c>
      <c r="C41" s="122" t="s">
        <v>187</v>
      </c>
      <c r="D41" s="121" t="s">
        <v>563</v>
      </c>
      <c r="E41" s="121" t="s">
        <v>258</v>
      </c>
      <c r="F41" s="121" t="s">
        <v>326</v>
      </c>
      <c r="G41" s="121" t="s">
        <v>301</v>
      </c>
      <c r="H41" s="121"/>
      <c r="I41" s="257">
        <v>25500</v>
      </c>
    </row>
    <row r="42" spans="1:9" s="124" customFormat="1" ht="52.5" customHeight="1">
      <c r="A42" s="215" t="s">
        <v>953</v>
      </c>
      <c r="B42" s="214" t="s">
        <v>950</v>
      </c>
      <c r="C42" s="122" t="s">
        <v>187</v>
      </c>
      <c r="D42" s="121" t="s">
        <v>563</v>
      </c>
      <c r="E42" s="121" t="s">
        <v>258</v>
      </c>
      <c r="F42" s="121" t="s">
        <v>326</v>
      </c>
      <c r="G42" s="121" t="s">
        <v>582</v>
      </c>
      <c r="H42" s="121"/>
      <c r="I42" s="257">
        <v>25500</v>
      </c>
    </row>
    <row r="43" spans="1:9" s="124" customFormat="1" ht="26.25" customHeight="1">
      <c r="A43" s="268" t="s">
        <v>540</v>
      </c>
      <c r="B43" s="214" t="s">
        <v>950</v>
      </c>
      <c r="C43" s="122" t="s">
        <v>187</v>
      </c>
      <c r="D43" s="121" t="s">
        <v>563</v>
      </c>
      <c r="E43" s="121" t="s">
        <v>258</v>
      </c>
      <c r="F43" s="121" t="s">
        <v>326</v>
      </c>
      <c r="G43" s="121" t="s">
        <v>582</v>
      </c>
      <c r="H43" s="121" t="s">
        <v>541</v>
      </c>
      <c r="I43" s="257">
        <v>25500</v>
      </c>
    </row>
    <row r="44" spans="1:9" s="116" customFormat="1" ht="12.75" customHeight="1">
      <c r="A44" s="210" t="s">
        <v>226</v>
      </c>
      <c r="B44" s="211" t="s">
        <v>950</v>
      </c>
      <c r="C44" s="118" t="s">
        <v>227</v>
      </c>
      <c r="D44" s="119"/>
      <c r="E44" s="119"/>
      <c r="F44" s="119"/>
      <c r="G44" s="119"/>
      <c r="H44" s="119"/>
      <c r="I44" s="251">
        <v>213924.9</v>
      </c>
    </row>
    <row r="45" spans="1:9" s="116" customFormat="1" ht="12.75" customHeight="1">
      <c r="A45" s="210" t="s">
        <v>228</v>
      </c>
      <c r="B45" s="211" t="s">
        <v>950</v>
      </c>
      <c r="C45" s="118" t="s">
        <v>229</v>
      </c>
      <c r="D45" s="119"/>
      <c r="E45" s="119"/>
      <c r="F45" s="119"/>
      <c r="G45" s="119"/>
      <c r="H45" s="119"/>
      <c r="I45" s="251">
        <v>12500</v>
      </c>
    </row>
    <row r="46" spans="1:9" s="275" customFormat="1" ht="39" customHeight="1">
      <c r="A46" s="210" t="s">
        <v>562</v>
      </c>
      <c r="B46" s="211" t="s">
        <v>950</v>
      </c>
      <c r="C46" s="118" t="s">
        <v>229</v>
      </c>
      <c r="D46" s="119" t="s">
        <v>563</v>
      </c>
      <c r="E46" s="119" t="s">
        <v>299</v>
      </c>
      <c r="F46" s="119" t="s">
        <v>300</v>
      </c>
      <c r="G46" s="119" t="s">
        <v>301</v>
      </c>
      <c r="H46" s="119"/>
      <c r="I46" s="251">
        <v>12500</v>
      </c>
    </row>
    <row r="47" spans="1:9" s="275" customFormat="1" ht="31.5" customHeight="1">
      <c r="A47" s="270" t="s">
        <v>564</v>
      </c>
      <c r="B47" s="211" t="s">
        <v>950</v>
      </c>
      <c r="C47" s="118" t="s">
        <v>229</v>
      </c>
      <c r="D47" s="119" t="s">
        <v>563</v>
      </c>
      <c r="E47" s="119" t="s">
        <v>258</v>
      </c>
      <c r="F47" s="119" t="s">
        <v>300</v>
      </c>
      <c r="G47" s="119" t="s">
        <v>301</v>
      </c>
      <c r="H47" s="119"/>
      <c r="I47" s="251">
        <v>12500</v>
      </c>
    </row>
    <row r="48" spans="1:9" s="124" customFormat="1" ht="30" customHeight="1">
      <c r="A48" s="207" t="s">
        <v>565</v>
      </c>
      <c r="B48" s="214" t="s">
        <v>950</v>
      </c>
      <c r="C48" s="122" t="s">
        <v>229</v>
      </c>
      <c r="D48" s="121" t="s">
        <v>563</v>
      </c>
      <c r="E48" s="121" t="s">
        <v>258</v>
      </c>
      <c r="F48" s="121" t="s">
        <v>298</v>
      </c>
      <c r="G48" s="121" t="s">
        <v>301</v>
      </c>
      <c r="H48" s="121"/>
      <c r="I48" s="257">
        <v>12500</v>
      </c>
    </row>
    <row r="49" spans="1:9" s="124" customFormat="1" ht="18" customHeight="1">
      <c r="A49" s="215" t="s">
        <v>566</v>
      </c>
      <c r="B49" s="214" t="s">
        <v>950</v>
      </c>
      <c r="C49" s="122" t="s">
        <v>229</v>
      </c>
      <c r="D49" s="121" t="s">
        <v>563</v>
      </c>
      <c r="E49" s="121" t="s">
        <v>258</v>
      </c>
      <c r="F49" s="121" t="s">
        <v>298</v>
      </c>
      <c r="G49" s="121" t="s">
        <v>567</v>
      </c>
      <c r="H49" s="121"/>
      <c r="I49" s="257">
        <v>12500</v>
      </c>
    </row>
    <row r="50" spans="1:9" s="124" customFormat="1" ht="26.25" customHeight="1">
      <c r="A50" s="215" t="s">
        <v>330</v>
      </c>
      <c r="B50" s="214" t="s">
        <v>950</v>
      </c>
      <c r="C50" s="122" t="s">
        <v>229</v>
      </c>
      <c r="D50" s="121" t="s">
        <v>563</v>
      </c>
      <c r="E50" s="121" t="s">
        <v>258</v>
      </c>
      <c r="F50" s="121" t="s">
        <v>298</v>
      </c>
      <c r="G50" s="121" t="s">
        <v>567</v>
      </c>
      <c r="H50" s="121">
        <v>320</v>
      </c>
      <c r="I50" s="257">
        <v>12500</v>
      </c>
    </row>
    <row r="51" spans="1:9" s="116" customFormat="1" ht="12.75" customHeight="1">
      <c r="A51" s="210" t="s">
        <v>230</v>
      </c>
      <c r="B51" s="211" t="s">
        <v>950</v>
      </c>
      <c r="C51" s="118" t="s">
        <v>231</v>
      </c>
      <c r="D51" s="119"/>
      <c r="E51" s="119"/>
      <c r="F51" s="119"/>
      <c r="G51" s="119"/>
      <c r="H51" s="119"/>
      <c r="I51" s="251">
        <v>88507.99999999999</v>
      </c>
    </row>
    <row r="52" spans="1:9" s="116" customFormat="1" ht="40.5" customHeight="1">
      <c r="A52" s="210" t="s">
        <v>562</v>
      </c>
      <c r="B52" s="211" t="s">
        <v>950</v>
      </c>
      <c r="C52" s="118" t="s">
        <v>231</v>
      </c>
      <c r="D52" s="119" t="s">
        <v>563</v>
      </c>
      <c r="E52" s="119" t="s">
        <v>299</v>
      </c>
      <c r="F52" s="119" t="s">
        <v>300</v>
      </c>
      <c r="G52" s="119" t="s">
        <v>301</v>
      </c>
      <c r="H52" s="119"/>
      <c r="I52" s="251">
        <v>87585.49999999999</v>
      </c>
    </row>
    <row r="53" spans="1:9" s="124" customFormat="1" ht="33" customHeight="1">
      <c r="A53" s="270" t="s">
        <v>583</v>
      </c>
      <c r="B53" s="211" t="s">
        <v>950</v>
      </c>
      <c r="C53" s="118" t="s">
        <v>231</v>
      </c>
      <c r="D53" s="119" t="s">
        <v>563</v>
      </c>
      <c r="E53" s="119" t="s">
        <v>260</v>
      </c>
      <c r="F53" s="119" t="s">
        <v>300</v>
      </c>
      <c r="G53" s="119" t="s">
        <v>301</v>
      </c>
      <c r="H53" s="119"/>
      <c r="I53" s="251">
        <v>85785.49999999999</v>
      </c>
    </row>
    <row r="54" spans="1:9" s="124" customFormat="1" ht="92.25" customHeight="1">
      <c r="A54" s="207" t="s">
        <v>584</v>
      </c>
      <c r="B54" s="214" t="s">
        <v>950</v>
      </c>
      <c r="C54" s="122" t="s">
        <v>231</v>
      </c>
      <c r="D54" s="121" t="s">
        <v>563</v>
      </c>
      <c r="E54" s="121" t="s">
        <v>260</v>
      </c>
      <c r="F54" s="121" t="s">
        <v>298</v>
      </c>
      <c r="G54" s="121" t="s">
        <v>301</v>
      </c>
      <c r="H54" s="121"/>
      <c r="I54" s="257">
        <v>81903.09999999999</v>
      </c>
    </row>
    <row r="55" spans="1:9" s="129" customFormat="1" ht="26.25" customHeight="1">
      <c r="A55" s="215" t="s">
        <v>585</v>
      </c>
      <c r="B55" s="214" t="s">
        <v>950</v>
      </c>
      <c r="C55" s="122" t="s">
        <v>231</v>
      </c>
      <c r="D55" s="121" t="s">
        <v>563</v>
      </c>
      <c r="E55" s="121" t="s">
        <v>260</v>
      </c>
      <c r="F55" s="121" t="s">
        <v>298</v>
      </c>
      <c r="G55" s="121" t="s">
        <v>586</v>
      </c>
      <c r="H55" s="121"/>
      <c r="I55" s="257">
        <v>81903.09999999999</v>
      </c>
    </row>
    <row r="56" spans="1:9" s="129" customFormat="1" ht="12.75" customHeight="1">
      <c r="A56" s="215" t="s">
        <v>386</v>
      </c>
      <c r="B56" s="214" t="s">
        <v>950</v>
      </c>
      <c r="C56" s="122" t="s">
        <v>231</v>
      </c>
      <c r="D56" s="121" t="s">
        <v>563</v>
      </c>
      <c r="E56" s="121" t="s">
        <v>260</v>
      </c>
      <c r="F56" s="121" t="s">
        <v>298</v>
      </c>
      <c r="G56" s="121" t="s">
        <v>586</v>
      </c>
      <c r="H56" s="121">
        <v>110</v>
      </c>
      <c r="I56" s="257">
        <v>16794.7</v>
      </c>
    </row>
    <row r="57" spans="1:9" s="129" customFormat="1" ht="26.25" customHeight="1">
      <c r="A57" s="215" t="s">
        <v>311</v>
      </c>
      <c r="B57" s="214" t="s">
        <v>950</v>
      </c>
      <c r="C57" s="122" t="s">
        <v>231</v>
      </c>
      <c r="D57" s="121" t="s">
        <v>563</v>
      </c>
      <c r="E57" s="121" t="s">
        <v>260</v>
      </c>
      <c r="F57" s="121" t="s">
        <v>298</v>
      </c>
      <c r="G57" s="121" t="s">
        <v>586</v>
      </c>
      <c r="H57" s="121">
        <v>240</v>
      </c>
      <c r="I57" s="257">
        <v>5384.3</v>
      </c>
    </row>
    <row r="58" spans="1:9" s="129" customFormat="1" ht="15.75" customHeight="1">
      <c r="A58" s="215" t="s">
        <v>396</v>
      </c>
      <c r="B58" s="214" t="s">
        <v>950</v>
      </c>
      <c r="C58" s="122" t="s">
        <v>231</v>
      </c>
      <c r="D58" s="121" t="s">
        <v>563</v>
      </c>
      <c r="E58" s="121" t="s">
        <v>260</v>
      </c>
      <c r="F58" s="121" t="s">
        <v>298</v>
      </c>
      <c r="G58" s="121" t="s">
        <v>586</v>
      </c>
      <c r="H58" s="121">
        <v>610</v>
      </c>
      <c r="I58" s="257">
        <v>59669.09999999999</v>
      </c>
    </row>
    <row r="59" spans="1:9" s="129" customFormat="1" ht="18.75" customHeight="1">
      <c r="A59" s="215" t="s">
        <v>387</v>
      </c>
      <c r="B59" s="214" t="s">
        <v>950</v>
      </c>
      <c r="C59" s="122" t="s">
        <v>231</v>
      </c>
      <c r="D59" s="121" t="s">
        <v>563</v>
      </c>
      <c r="E59" s="121" t="s">
        <v>260</v>
      </c>
      <c r="F59" s="121" t="s">
        <v>298</v>
      </c>
      <c r="G59" s="121" t="s">
        <v>586</v>
      </c>
      <c r="H59" s="121">
        <v>850</v>
      </c>
      <c r="I59" s="257">
        <v>55</v>
      </c>
    </row>
    <row r="60" spans="1:9" s="129" customFormat="1" ht="32.25" customHeight="1">
      <c r="A60" s="215" t="s">
        <v>587</v>
      </c>
      <c r="B60" s="214" t="s">
        <v>950</v>
      </c>
      <c r="C60" s="122" t="s">
        <v>231</v>
      </c>
      <c r="D60" s="121" t="s">
        <v>563</v>
      </c>
      <c r="E60" s="121" t="s">
        <v>260</v>
      </c>
      <c r="F60" s="121" t="s">
        <v>326</v>
      </c>
      <c r="G60" s="121" t="s">
        <v>301</v>
      </c>
      <c r="H60" s="121"/>
      <c r="I60" s="257">
        <v>3882.4</v>
      </c>
    </row>
    <row r="61" spans="1:9" s="129" customFormat="1" ht="12.75" customHeight="1">
      <c r="A61" s="215" t="s">
        <v>467</v>
      </c>
      <c r="B61" s="214" t="s">
        <v>950</v>
      </c>
      <c r="C61" s="122" t="s">
        <v>231</v>
      </c>
      <c r="D61" s="121" t="s">
        <v>563</v>
      </c>
      <c r="E61" s="121" t="s">
        <v>260</v>
      </c>
      <c r="F61" s="121" t="s">
        <v>326</v>
      </c>
      <c r="G61" s="121" t="s">
        <v>410</v>
      </c>
      <c r="H61" s="121"/>
      <c r="I61" s="257">
        <v>3882.4</v>
      </c>
    </row>
    <row r="62" spans="1:9" s="129" customFormat="1" ht="12.75" customHeight="1">
      <c r="A62" s="215" t="s">
        <v>396</v>
      </c>
      <c r="B62" s="214" t="s">
        <v>950</v>
      </c>
      <c r="C62" s="122" t="s">
        <v>231</v>
      </c>
      <c r="D62" s="121" t="s">
        <v>563</v>
      </c>
      <c r="E62" s="121" t="s">
        <v>260</v>
      </c>
      <c r="F62" s="121" t="s">
        <v>326</v>
      </c>
      <c r="G62" s="121" t="s">
        <v>410</v>
      </c>
      <c r="H62" s="121" t="s">
        <v>397</v>
      </c>
      <c r="I62" s="257">
        <v>3882.4</v>
      </c>
    </row>
    <row r="63" spans="1:9" s="129" customFormat="1" ht="30" customHeight="1" hidden="1">
      <c r="A63" s="209" t="s">
        <v>413</v>
      </c>
      <c r="B63" s="214">
        <v>109</v>
      </c>
      <c r="C63" s="122" t="s">
        <v>231</v>
      </c>
      <c r="D63" s="121" t="s">
        <v>563</v>
      </c>
      <c r="E63" s="121" t="s">
        <v>260</v>
      </c>
      <c r="F63" s="121" t="s">
        <v>326</v>
      </c>
      <c r="G63" s="121" t="s">
        <v>414</v>
      </c>
      <c r="H63" s="121"/>
      <c r="I63" s="257">
        <v>0</v>
      </c>
    </row>
    <row r="64" spans="1:9" s="129" customFormat="1" ht="26.25" customHeight="1" hidden="1">
      <c r="A64" s="215" t="s">
        <v>396</v>
      </c>
      <c r="B64" s="214">
        <v>109</v>
      </c>
      <c r="C64" s="122" t="s">
        <v>231</v>
      </c>
      <c r="D64" s="121" t="s">
        <v>563</v>
      </c>
      <c r="E64" s="121" t="s">
        <v>260</v>
      </c>
      <c r="F64" s="121" t="s">
        <v>326</v>
      </c>
      <c r="G64" s="121" t="s">
        <v>414</v>
      </c>
      <c r="H64" s="121" t="s">
        <v>397</v>
      </c>
      <c r="I64" s="257"/>
    </row>
    <row r="65" spans="1:9" s="129" customFormat="1" ht="32.25" customHeight="1">
      <c r="A65" s="270" t="s">
        <v>628</v>
      </c>
      <c r="B65" s="211" t="s">
        <v>950</v>
      </c>
      <c r="C65" s="118" t="s">
        <v>231</v>
      </c>
      <c r="D65" s="119" t="s">
        <v>563</v>
      </c>
      <c r="E65" s="119" t="s">
        <v>483</v>
      </c>
      <c r="F65" s="119" t="s">
        <v>300</v>
      </c>
      <c r="G65" s="119" t="s">
        <v>301</v>
      </c>
      <c r="H65" s="119"/>
      <c r="I65" s="251">
        <v>1800</v>
      </c>
    </row>
    <row r="66" spans="1:9" s="129" customFormat="1" ht="45" customHeight="1">
      <c r="A66" s="207" t="s">
        <v>629</v>
      </c>
      <c r="B66" s="214" t="s">
        <v>950</v>
      </c>
      <c r="C66" s="122" t="s">
        <v>231</v>
      </c>
      <c r="D66" s="121" t="s">
        <v>563</v>
      </c>
      <c r="E66" s="121" t="s">
        <v>483</v>
      </c>
      <c r="F66" s="121" t="s">
        <v>326</v>
      </c>
      <c r="G66" s="121" t="s">
        <v>301</v>
      </c>
      <c r="H66" s="121"/>
      <c r="I66" s="257">
        <v>1800</v>
      </c>
    </row>
    <row r="67" spans="1:9" s="129" customFormat="1" ht="31.5" customHeight="1">
      <c r="A67" s="215" t="s">
        <v>1058</v>
      </c>
      <c r="B67" s="214" t="s">
        <v>950</v>
      </c>
      <c r="C67" s="122" t="s">
        <v>231</v>
      </c>
      <c r="D67" s="121" t="s">
        <v>563</v>
      </c>
      <c r="E67" s="121" t="s">
        <v>483</v>
      </c>
      <c r="F67" s="121" t="s">
        <v>326</v>
      </c>
      <c r="G67" s="121" t="s">
        <v>1057</v>
      </c>
      <c r="H67" s="121"/>
      <c r="I67" s="257">
        <v>1620</v>
      </c>
    </row>
    <row r="68" spans="1:9" s="129" customFormat="1" ht="18" customHeight="1">
      <c r="A68" s="215" t="s">
        <v>396</v>
      </c>
      <c r="B68" s="214" t="s">
        <v>950</v>
      </c>
      <c r="C68" s="122" t="s">
        <v>231</v>
      </c>
      <c r="D68" s="121" t="s">
        <v>563</v>
      </c>
      <c r="E68" s="121" t="s">
        <v>483</v>
      </c>
      <c r="F68" s="121" t="s">
        <v>326</v>
      </c>
      <c r="G68" s="121" t="s">
        <v>1057</v>
      </c>
      <c r="H68" s="121" t="s">
        <v>397</v>
      </c>
      <c r="I68" s="257">
        <v>1620</v>
      </c>
    </row>
    <row r="69" spans="1:9" s="129" customFormat="1" ht="30.75" customHeight="1">
      <c r="A69" s="215" t="s">
        <v>1058</v>
      </c>
      <c r="B69" s="214" t="s">
        <v>950</v>
      </c>
      <c r="C69" s="122" t="s">
        <v>231</v>
      </c>
      <c r="D69" s="121" t="s">
        <v>563</v>
      </c>
      <c r="E69" s="121" t="s">
        <v>483</v>
      </c>
      <c r="F69" s="121" t="s">
        <v>326</v>
      </c>
      <c r="G69" s="121" t="s">
        <v>635</v>
      </c>
      <c r="H69" s="121"/>
      <c r="I69" s="257">
        <v>180</v>
      </c>
    </row>
    <row r="70" spans="1:9" s="129" customFormat="1" ht="12.75" customHeight="1">
      <c r="A70" s="215" t="s">
        <v>396</v>
      </c>
      <c r="B70" s="214" t="s">
        <v>950</v>
      </c>
      <c r="C70" s="122" t="s">
        <v>231</v>
      </c>
      <c r="D70" s="121" t="s">
        <v>563</v>
      </c>
      <c r="E70" s="121" t="s">
        <v>483</v>
      </c>
      <c r="F70" s="121" t="s">
        <v>326</v>
      </c>
      <c r="G70" s="121" t="s">
        <v>635</v>
      </c>
      <c r="H70" s="121" t="s">
        <v>397</v>
      </c>
      <c r="I70" s="257">
        <v>180</v>
      </c>
    </row>
    <row r="71" spans="1:9" s="129" customFormat="1" ht="12.75" customHeight="1">
      <c r="A71" s="210" t="s">
        <v>230</v>
      </c>
      <c r="B71" s="211">
        <v>109</v>
      </c>
      <c r="C71" s="118" t="s">
        <v>231</v>
      </c>
      <c r="D71" s="119"/>
      <c r="E71" s="119"/>
      <c r="F71" s="119"/>
      <c r="G71" s="119"/>
      <c r="H71" s="119"/>
      <c r="I71" s="251">
        <v>922.5</v>
      </c>
    </row>
    <row r="72" spans="1:9" s="129" customFormat="1" ht="12.75" customHeight="1">
      <c r="A72" s="210" t="s">
        <v>820</v>
      </c>
      <c r="B72" s="211">
        <v>109</v>
      </c>
      <c r="C72" s="118" t="s">
        <v>231</v>
      </c>
      <c r="D72" s="119" t="s">
        <v>821</v>
      </c>
      <c r="E72" s="119" t="s">
        <v>299</v>
      </c>
      <c r="F72" s="119" t="s">
        <v>300</v>
      </c>
      <c r="G72" s="119" t="s">
        <v>301</v>
      </c>
      <c r="H72" s="119"/>
      <c r="I72" s="251">
        <v>922.5</v>
      </c>
    </row>
    <row r="73" spans="1:9" s="129" customFormat="1" ht="12.75" customHeight="1">
      <c r="A73" s="210" t="s">
        <v>788</v>
      </c>
      <c r="B73" s="214">
        <v>109</v>
      </c>
      <c r="C73" s="122" t="s">
        <v>231</v>
      </c>
      <c r="D73" s="121" t="s">
        <v>821</v>
      </c>
      <c r="E73" s="121" t="s">
        <v>634</v>
      </c>
      <c r="F73" s="121" t="s">
        <v>300</v>
      </c>
      <c r="G73" s="121" t="s">
        <v>301</v>
      </c>
      <c r="H73" s="121"/>
      <c r="I73" s="257">
        <v>922.5</v>
      </c>
    </row>
    <row r="74" spans="1:9" s="129" customFormat="1" ht="12.75" customHeight="1">
      <c r="A74" s="268" t="s">
        <v>788</v>
      </c>
      <c r="B74" s="214">
        <v>109</v>
      </c>
      <c r="C74" s="122" t="s">
        <v>231</v>
      </c>
      <c r="D74" s="121" t="s">
        <v>821</v>
      </c>
      <c r="E74" s="121" t="s">
        <v>634</v>
      </c>
      <c r="F74" s="121" t="s">
        <v>298</v>
      </c>
      <c r="G74" s="121" t="s">
        <v>301</v>
      </c>
      <c r="H74" s="121"/>
      <c r="I74" s="257">
        <v>922.5</v>
      </c>
    </row>
    <row r="75" spans="1:9" s="129" customFormat="1" ht="56.25" customHeight="1">
      <c r="A75" s="215" t="s">
        <v>1010</v>
      </c>
      <c r="B75" s="214">
        <v>109</v>
      </c>
      <c r="C75" s="122" t="s">
        <v>231</v>
      </c>
      <c r="D75" s="121" t="s">
        <v>821</v>
      </c>
      <c r="E75" s="121" t="s">
        <v>634</v>
      </c>
      <c r="F75" s="121" t="s">
        <v>298</v>
      </c>
      <c r="G75" s="121" t="s">
        <v>844</v>
      </c>
      <c r="H75" s="121"/>
      <c r="I75" s="257">
        <v>922.5</v>
      </c>
    </row>
    <row r="76" spans="1:9" s="129" customFormat="1" ht="12.75">
      <c r="A76" s="215" t="s">
        <v>396</v>
      </c>
      <c r="B76" s="214">
        <v>109</v>
      </c>
      <c r="C76" s="122" t="s">
        <v>231</v>
      </c>
      <c r="D76" s="121" t="s">
        <v>821</v>
      </c>
      <c r="E76" s="121" t="s">
        <v>634</v>
      </c>
      <c r="F76" s="121" t="s">
        <v>298</v>
      </c>
      <c r="G76" s="121" t="s">
        <v>844</v>
      </c>
      <c r="H76" s="121" t="s">
        <v>397</v>
      </c>
      <c r="I76" s="257">
        <v>922.5</v>
      </c>
    </row>
    <row r="77" spans="1:9" s="116" customFormat="1" ht="12.75" customHeight="1">
      <c r="A77" s="210" t="s">
        <v>232</v>
      </c>
      <c r="B77" s="211" t="s">
        <v>950</v>
      </c>
      <c r="C77" s="118" t="s">
        <v>233</v>
      </c>
      <c r="D77" s="119"/>
      <c r="E77" s="119"/>
      <c r="F77" s="119"/>
      <c r="G77" s="119"/>
      <c r="H77" s="119"/>
      <c r="I77" s="251">
        <v>36607.299999999996</v>
      </c>
    </row>
    <row r="78" spans="1:9" s="124" customFormat="1" ht="39" customHeight="1">
      <c r="A78" s="210" t="s">
        <v>562</v>
      </c>
      <c r="B78" s="211" t="s">
        <v>950</v>
      </c>
      <c r="C78" s="118" t="s">
        <v>233</v>
      </c>
      <c r="D78" s="119" t="s">
        <v>563</v>
      </c>
      <c r="E78" s="119" t="s">
        <v>299</v>
      </c>
      <c r="F78" s="119" t="s">
        <v>300</v>
      </c>
      <c r="G78" s="119" t="s">
        <v>301</v>
      </c>
      <c r="H78" s="119"/>
      <c r="I78" s="251">
        <v>36607.299999999996</v>
      </c>
    </row>
    <row r="79" spans="1:9" s="129" customFormat="1" ht="28.5" customHeight="1">
      <c r="A79" s="270" t="s">
        <v>564</v>
      </c>
      <c r="B79" s="211" t="s">
        <v>950</v>
      </c>
      <c r="C79" s="118" t="s">
        <v>233</v>
      </c>
      <c r="D79" s="119" t="s">
        <v>563</v>
      </c>
      <c r="E79" s="119" t="s">
        <v>258</v>
      </c>
      <c r="F79" s="119" t="s">
        <v>300</v>
      </c>
      <c r="G79" s="119" t="s">
        <v>301</v>
      </c>
      <c r="H79" s="119"/>
      <c r="I79" s="251">
        <v>30919.6</v>
      </c>
    </row>
    <row r="80" spans="1:9" s="124" customFormat="1" ht="26.25" customHeight="1">
      <c r="A80" s="207" t="s">
        <v>565</v>
      </c>
      <c r="B80" s="214" t="s">
        <v>950</v>
      </c>
      <c r="C80" s="122" t="s">
        <v>233</v>
      </c>
      <c r="D80" s="121" t="s">
        <v>563</v>
      </c>
      <c r="E80" s="121" t="s">
        <v>258</v>
      </c>
      <c r="F80" s="121" t="s">
        <v>298</v>
      </c>
      <c r="G80" s="121" t="s">
        <v>301</v>
      </c>
      <c r="H80" s="121"/>
      <c r="I80" s="257">
        <v>30919.6</v>
      </c>
    </row>
    <row r="81" spans="1:9" s="124" customFormat="1" ht="29.25" customHeight="1">
      <c r="A81" s="215" t="s">
        <v>568</v>
      </c>
      <c r="B81" s="214" t="s">
        <v>950</v>
      </c>
      <c r="C81" s="122" t="s">
        <v>233</v>
      </c>
      <c r="D81" s="121" t="s">
        <v>563</v>
      </c>
      <c r="E81" s="121" t="s">
        <v>258</v>
      </c>
      <c r="F81" s="121" t="s">
        <v>298</v>
      </c>
      <c r="G81" s="121" t="s">
        <v>933</v>
      </c>
      <c r="H81" s="121"/>
      <c r="I81" s="257">
        <v>1927.5</v>
      </c>
    </row>
    <row r="82" spans="1:9" s="124" customFormat="1" ht="26.25" customHeight="1">
      <c r="A82" s="215" t="s">
        <v>330</v>
      </c>
      <c r="B82" s="214" t="s">
        <v>950</v>
      </c>
      <c r="C82" s="122" t="s">
        <v>233</v>
      </c>
      <c r="D82" s="121" t="s">
        <v>563</v>
      </c>
      <c r="E82" s="121" t="s">
        <v>258</v>
      </c>
      <c r="F82" s="121" t="s">
        <v>298</v>
      </c>
      <c r="G82" s="121" t="s">
        <v>933</v>
      </c>
      <c r="H82" s="121">
        <v>320</v>
      </c>
      <c r="I82" s="257">
        <v>1927.5</v>
      </c>
    </row>
    <row r="83" spans="1:9" s="124" customFormat="1" ht="26.25" customHeight="1">
      <c r="A83" s="215" t="s">
        <v>570</v>
      </c>
      <c r="B83" s="214" t="s">
        <v>950</v>
      </c>
      <c r="C83" s="122" t="s">
        <v>233</v>
      </c>
      <c r="D83" s="121" t="s">
        <v>563</v>
      </c>
      <c r="E83" s="121" t="s">
        <v>258</v>
      </c>
      <c r="F83" s="121" t="s">
        <v>298</v>
      </c>
      <c r="G83" s="121" t="s">
        <v>934</v>
      </c>
      <c r="H83" s="121"/>
      <c r="I83" s="257">
        <v>2392</v>
      </c>
    </row>
    <row r="84" spans="1:9" s="124" customFormat="1" ht="33" customHeight="1">
      <c r="A84" s="215" t="s">
        <v>311</v>
      </c>
      <c r="B84" s="214" t="s">
        <v>950</v>
      </c>
      <c r="C84" s="122" t="s">
        <v>233</v>
      </c>
      <c r="D84" s="121" t="s">
        <v>563</v>
      </c>
      <c r="E84" s="121" t="s">
        <v>258</v>
      </c>
      <c r="F84" s="121" t="s">
        <v>298</v>
      </c>
      <c r="G84" s="121" t="s">
        <v>934</v>
      </c>
      <c r="H84" s="121">
        <v>240</v>
      </c>
      <c r="I84" s="257">
        <v>2392</v>
      </c>
    </row>
    <row r="85" spans="1:9" s="124" customFormat="1" ht="51" customHeight="1">
      <c r="A85" s="268" t="s">
        <v>571</v>
      </c>
      <c r="B85" s="214" t="s">
        <v>950</v>
      </c>
      <c r="C85" s="122" t="s">
        <v>233</v>
      </c>
      <c r="D85" s="121" t="s">
        <v>563</v>
      </c>
      <c r="E85" s="121" t="s">
        <v>258</v>
      </c>
      <c r="F85" s="121" t="s">
        <v>298</v>
      </c>
      <c r="G85" s="121" t="s">
        <v>572</v>
      </c>
      <c r="H85" s="121"/>
      <c r="I85" s="257">
        <v>24728.199999999997</v>
      </c>
    </row>
    <row r="86" spans="1:9" s="124" customFormat="1" ht="39" customHeight="1">
      <c r="A86" s="268" t="s">
        <v>573</v>
      </c>
      <c r="B86" s="214" t="s">
        <v>950</v>
      </c>
      <c r="C86" s="122" t="s">
        <v>233</v>
      </c>
      <c r="D86" s="121" t="s">
        <v>563</v>
      </c>
      <c r="E86" s="121" t="s">
        <v>258</v>
      </c>
      <c r="F86" s="121" t="s">
        <v>298</v>
      </c>
      <c r="G86" s="121" t="s">
        <v>572</v>
      </c>
      <c r="H86" s="121" t="s">
        <v>541</v>
      </c>
      <c r="I86" s="257">
        <v>24728.199999999997</v>
      </c>
    </row>
    <row r="87" spans="1:9" s="124" customFormat="1" ht="60" customHeight="1">
      <c r="A87" s="268" t="s">
        <v>574</v>
      </c>
      <c r="B87" s="214" t="s">
        <v>950</v>
      </c>
      <c r="C87" s="122" t="s">
        <v>233</v>
      </c>
      <c r="D87" s="121" t="s">
        <v>563</v>
      </c>
      <c r="E87" s="121" t="s">
        <v>258</v>
      </c>
      <c r="F87" s="121" t="s">
        <v>298</v>
      </c>
      <c r="G87" s="121" t="s">
        <v>575</v>
      </c>
      <c r="H87" s="121"/>
      <c r="I87" s="257">
        <v>441.9</v>
      </c>
    </row>
    <row r="88" spans="1:9" s="124" customFormat="1" ht="43.5" customHeight="1">
      <c r="A88" s="268" t="s">
        <v>573</v>
      </c>
      <c r="B88" s="214" t="s">
        <v>950</v>
      </c>
      <c r="C88" s="122" t="s">
        <v>233</v>
      </c>
      <c r="D88" s="121" t="s">
        <v>563</v>
      </c>
      <c r="E88" s="121" t="s">
        <v>258</v>
      </c>
      <c r="F88" s="121" t="s">
        <v>298</v>
      </c>
      <c r="G88" s="121" t="s">
        <v>575</v>
      </c>
      <c r="H88" s="121" t="s">
        <v>541</v>
      </c>
      <c r="I88" s="257">
        <v>441.9</v>
      </c>
    </row>
    <row r="89" spans="1:9" s="124" customFormat="1" ht="60" customHeight="1">
      <c r="A89" s="268" t="s">
        <v>576</v>
      </c>
      <c r="B89" s="214" t="s">
        <v>950</v>
      </c>
      <c r="C89" s="122" t="s">
        <v>233</v>
      </c>
      <c r="D89" s="121" t="s">
        <v>563</v>
      </c>
      <c r="E89" s="121" t="s">
        <v>258</v>
      </c>
      <c r="F89" s="121" t="s">
        <v>298</v>
      </c>
      <c r="G89" s="121" t="s">
        <v>577</v>
      </c>
      <c r="H89" s="121"/>
      <c r="I89" s="257">
        <v>795.3</v>
      </c>
    </row>
    <row r="90" spans="1:9" s="124" customFormat="1" ht="44.25" customHeight="1">
      <c r="A90" s="268" t="s">
        <v>573</v>
      </c>
      <c r="B90" s="214" t="s">
        <v>950</v>
      </c>
      <c r="C90" s="122" t="s">
        <v>233</v>
      </c>
      <c r="D90" s="121" t="s">
        <v>563</v>
      </c>
      <c r="E90" s="121" t="s">
        <v>258</v>
      </c>
      <c r="F90" s="121" t="s">
        <v>298</v>
      </c>
      <c r="G90" s="121" t="s">
        <v>577</v>
      </c>
      <c r="H90" s="121" t="s">
        <v>541</v>
      </c>
      <c r="I90" s="257">
        <v>795.3</v>
      </c>
    </row>
    <row r="91" spans="1:9" s="124" customFormat="1" ht="48.75" customHeight="1">
      <c r="A91" s="268" t="s">
        <v>578</v>
      </c>
      <c r="B91" s="214">
        <v>109</v>
      </c>
      <c r="C91" s="122" t="s">
        <v>233</v>
      </c>
      <c r="D91" s="121" t="s">
        <v>563</v>
      </c>
      <c r="E91" s="121" t="s">
        <v>258</v>
      </c>
      <c r="F91" s="121" t="s">
        <v>298</v>
      </c>
      <c r="G91" s="121" t="s">
        <v>579</v>
      </c>
      <c r="H91" s="121"/>
      <c r="I91" s="257">
        <v>634.7</v>
      </c>
    </row>
    <row r="92" spans="1:9" s="124" customFormat="1" ht="44.25" customHeight="1">
      <c r="A92" s="268" t="s">
        <v>573</v>
      </c>
      <c r="B92" s="214">
        <v>109</v>
      </c>
      <c r="C92" s="122" t="s">
        <v>233</v>
      </c>
      <c r="D92" s="121" t="s">
        <v>563</v>
      </c>
      <c r="E92" s="121" t="s">
        <v>258</v>
      </c>
      <c r="F92" s="121" t="s">
        <v>298</v>
      </c>
      <c r="G92" s="121" t="s">
        <v>579</v>
      </c>
      <c r="H92" s="121" t="s">
        <v>541</v>
      </c>
      <c r="I92" s="257">
        <v>634.7</v>
      </c>
    </row>
    <row r="93" spans="1:9" s="129" customFormat="1" ht="26.25" customHeight="1">
      <c r="A93" s="270" t="s">
        <v>588</v>
      </c>
      <c r="B93" s="211" t="s">
        <v>950</v>
      </c>
      <c r="C93" s="118" t="s">
        <v>233</v>
      </c>
      <c r="D93" s="119" t="s">
        <v>563</v>
      </c>
      <c r="E93" s="119" t="s">
        <v>262</v>
      </c>
      <c r="F93" s="119" t="s">
        <v>300</v>
      </c>
      <c r="G93" s="119" t="s">
        <v>301</v>
      </c>
      <c r="H93" s="119"/>
      <c r="I93" s="251">
        <v>4491.7</v>
      </c>
    </row>
    <row r="94" spans="1:9" s="129" customFormat="1" ht="39" customHeight="1">
      <c r="A94" s="215" t="s">
        <v>589</v>
      </c>
      <c r="B94" s="214" t="s">
        <v>950</v>
      </c>
      <c r="C94" s="122" t="s">
        <v>233</v>
      </c>
      <c r="D94" s="121" t="s">
        <v>563</v>
      </c>
      <c r="E94" s="121" t="s">
        <v>262</v>
      </c>
      <c r="F94" s="121" t="s">
        <v>326</v>
      </c>
      <c r="G94" s="121" t="s">
        <v>301</v>
      </c>
      <c r="H94" s="121"/>
      <c r="I94" s="257">
        <v>114</v>
      </c>
    </row>
    <row r="95" spans="1:9" s="129" customFormat="1" ht="30.75" customHeight="1">
      <c r="A95" s="215" t="s">
        <v>954</v>
      </c>
      <c r="B95" s="214" t="s">
        <v>950</v>
      </c>
      <c r="C95" s="122" t="s">
        <v>233</v>
      </c>
      <c r="D95" s="121" t="s">
        <v>563</v>
      </c>
      <c r="E95" s="121" t="s">
        <v>262</v>
      </c>
      <c r="F95" s="121" t="s">
        <v>326</v>
      </c>
      <c r="G95" s="121" t="s">
        <v>591</v>
      </c>
      <c r="H95" s="121"/>
      <c r="I95" s="257">
        <v>114</v>
      </c>
    </row>
    <row r="96" spans="1:9" s="129" customFormat="1" ht="26.25" customHeight="1">
      <c r="A96" s="215" t="s">
        <v>311</v>
      </c>
      <c r="B96" s="214" t="s">
        <v>950</v>
      </c>
      <c r="C96" s="122" t="s">
        <v>233</v>
      </c>
      <c r="D96" s="121" t="s">
        <v>563</v>
      </c>
      <c r="E96" s="121" t="s">
        <v>262</v>
      </c>
      <c r="F96" s="121" t="s">
        <v>326</v>
      </c>
      <c r="G96" s="121" t="s">
        <v>591</v>
      </c>
      <c r="H96" s="121">
        <v>240</v>
      </c>
      <c r="I96" s="257">
        <v>114</v>
      </c>
    </row>
    <row r="97" spans="1:9" s="129" customFormat="1" ht="39" customHeight="1">
      <c r="A97" s="215" t="s">
        <v>592</v>
      </c>
      <c r="B97" s="214" t="s">
        <v>950</v>
      </c>
      <c r="C97" s="122" t="s">
        <v>233</v>
      </c>
      <c r="D97" s="121" t="s">
        <v>563</v>
      </c>
      <c r="E97" s="121" t="s">
        <v>262</v>
      </c>
      <c r="F97" s="121" t="s">
        <v>365</v>
      </c>
      <c r="G97" s="121" t="s">
        <v>301</v>
      </c>
      <c r="H97" s="121"/>
      <c r="I97" s="257">
        <v>300</v>
      </c>
    </row>
    <row r="98" spans="1:9" s="129" customFormat="1" ht="26.25" customHeight="1">
      <c r="A98" s="215" t="s">
        <v>593</v>
      </c>
      <c r="B98" s="214" t="s">
        <v>950</v>
      </c>
      <c r="C98" s="122" t="s">
        <v>233</v>
      </c>
      <c r="D98" s="121" t="s">
        <v>563</v>
      </c>
      <c r="E98" s="121" t="s">
        <v>262</v>
      </c>
      <c r="F98" s="121" t="s">
        <v>365</v>
      </c>
      <c r="G98" s="121" t="s">
        <v>594</v>
      </c>
      <c r="H98" s="121"/>
      <c r="I98" s="257">
        <v>300</v>
      </c>
    </row>
    <row r="99" spans="1:9" s="129" customFormat="1" ht="26.25" customHeight="1">
      <c r="A99" s="215" t="s">
        <v>311</v>
      </c>
      <c r="B99" s="214" t="s">
        <v>950</v>
      </c>
      <c r="C99" s="122" t="s">
        <v>233</v>
      </c>
      <c r="D99" s="121" t="s">
        <v>563</v>
      </c>
      <c r="E99" s="121" t="s">
        <v>262</v>
      </c>
      <c r="F99" s="121" t="s">
        <v>365</v>
      </c>
      <c r="G99" s="121" t="s">
        <v>594</v>
      </c>
      <c r="H99" s="121">
        <v>240</v>
      </c>
      <c r="I99" s="257">
        <v>300</v>
      </c>
    </row>
    <row r="100" spans="1:9" s="129" customFormat="1" ht="26.25" customHeight="1">
      <c r="A100" s="215" t="s">
        <v>595</v>
      </c>
      <c r="B100" s="214" t="s">
        <v>950</v>
      </c>
      <c r="C100" s="122" t="s">
        <v>233</v>
      </c>
      <c r="D100" s="121" t="s">
        <v>563</v>
      </c>
      <c r="E100" s="121" t="s">
        <v>262</v>
      </c>
      <c r="F100" s="121" t="s">
        <v>381</v>
      </c>
      <c r="G100" s="121" t="s">
        <v>301</v>
      </c>
      <c r="H100" s="121"/>
      <c r="I100" s="257">
        <v>4077.7</v>
      </c>
    </row>
    <row r="101" spans="1:9" s="129" customFormat="1" ht="78.75" customHeight="1">
      <c r="A101" s="215" t="s">
        <v>600</v>
      </c>
      <c r="B101" s="214" t="s">
        <v>950</v>
      </c>
      <c r="C101" s="122" t="s">
        <v>233</v>
      </c>
      <c r="D101" s="121" t="s">
        <v>563</v>
      </c>
      <c r="E101" s="121" t="s">
        <v>262</v>
      </c>
      <c r="F101" s="121" t="s">
        <v>381</v>
      </c>
      <c r="G101" s="121" t="s">
        <v>601</v>
      </c>
      <c r="H101" s="121"/>
      <c r="I101" s="257">
        <v>1098</v>
      </c>
    </row>
    <row r="102" spans="1:9" s="129" customFormat="1" ht="12.75" customHeight="1">
      <c r="A102" s="215" t="s">
        <v>357</v>
      </c>
      <c r="B102" s="214" t="s">
        <v>950</v>
      </c>
      <c r="C102" s="122" t="s">
        <v>233</v>
      </c>
      <c r="D102" s="121" t="s">
        <v>563</v>
      </c>
      <c r="E102" s="121" t="s">
        <v>262</v>
      </c>
      <c r="F102" s="121" t="s">
        <v>381</v>
      </c>
      <c r="G102" s="121" t="s">
        <v>601</v>
      </c>
      <c r="H102" s="121">
        <v>310</v>
      </c>
      <c r="I102" s="257">
        <v>1098</v>
      </c>
    </row>
    <row r="103" spans="1:9" s="129" customFormat="1" ht="84.75" customHeight="1">
      <c r="A103" s="215" t="s">
        <v>935</v>
      </c>
      <c r="B103" s="214" t="s">
        <v>950</v>
      </c>
      <c r="C103" s="122" t="s">
        <v>233</v>
      </c>
      <c r="D103" s="121" t="s">
        <v>563</v>
      </c>
      <c r="E103" s="121" t="s">
        <v>262</v>
      </c>
      <c r="F103" s="121" t="s">
        <v>381</v>
      </c>
      <c r="G103" s="121" t="s">
        <v>603</v>
      </c>
      <c r="H103" s="121"/>
      <c r="I103" s="257">
        <v>50</v>
      </c>
    </row>
    <row r="104" spans="1:9" s="129" customFormat="1" ht="26.25" customHeight="1" hidden="1">
      <c r="A104" s="215" t="s">
        <v>311</v>
      </c>
      <c r="B104" s="214" t="s">
        <v>950</v>
      </c>
      <c r="C104" s="122" t="s">
        <v>233</v>
      </c>
      <c r="D104" s="121" t="s">
        <v>563</v>
      </c>
      <c r="E104" s="121" t="s">
        <v>262</v>
      </c>
      <c r="F104" s="121" t="s">
        <v>381</v>
      </c>
      <c r="G104" s="121" t="s">
        <v>603</v>
      </c>
      <c r="H104" s="121">
        <v>240</v>
      </c>
      <c r="I104" s="257">
        <v>0</v>
      </c>
    </row>
    <row r="105" spans="1:9" s="129" customFormat="1" ht="26.25" customHeight="1">
      <c r="A105" s="215" t="s">
        <v>330</v>
      </c>
      <c r="B105" s="214" t="s">
        <v>950</v>
      </c>
      <c r="C105" s="122" t="s">
        <v>233</v>
      </c>
      <c r="D105" s="121" t="s">
        <v>563</v>
      </c>
      <c r="E105" s="121" t="s">
        <v>262</v>
      </c>
      <c r="F105" s="121" t="s">
        <v>381</v>
      </c>
      <c r="G105" s="121" t="s">
        <v>603</v>
      </c>
      <c r="H105" s="121" t="s">
        <v>331</v>
      </c>
      <c r="I105" s="257">
        <v>50</v>
      </c>
    </row>
    <row r="106" spans="1:9" s="129" customFormat="1" ht="44.25" customHeight="1">
      <c r="A106" s="215" t="s">
        <v>604</v>
      </c>
      <c r="B106" s="214" t="s">
        <v>950</v>
      </c>
      <c r="C106" s="122" t="s">
        <v>233</v>
      </c>
      <c r="D106" s="121" t="s">
        <v>563</v>
      </c>
      <c r="E106" s="121" t="s">
        <v>262</v>
      </c>
      <c r="F106" s="121" t="s">
        <v>381</v>
      </c>
      <c r="G106" s="121" t="s">
        <v>605</v>
      </c>
      <c r="H106" s="121"/>
      <c r="I106" s="257">
        <v>900</v>
      </c>
    </row>
    <row r="107" spans="1:9" s="129" customFormat="1" ht="26.25" customHeight="1">
      <c r="A107" s="215" t="s">
        <v>330</v>
      </c>
      <c r="B107" s="214" t="s">
        <v>950</v>
      </c>
      <c r="C107" s="122" t="s">
        <v>233</v>
      </c>
      <c r="D107" s="121" t="s">
        <v>563</v>
      </c>
      <c r="E107" s="121" t="s">
        <v>262</v>
      </c>
      <c r="F107" s="121" t="s">
        <v>381</v>
      </c>
      <c r="G107" s="121" t="s">
        <v>605</v>
      </c>
      <c r="H107" s="121">
        <v>320</v>
      </c>
      <c r="I107" s="257">
        <v>900</v>
      </c>
    </row>
    <row r="108" spans="1:9" s="129" customFormat="1" ht="137.25" customHeight="1">
      <c r="A108" s="215" t="s">
        <v>955</v>
      </c>
      <c r="B108" s="214" t="s">
        <v>950</v>
      </c>
      <c r="C108" s="122" t="s">
        <v>233</v>
      </c>
      <c r="D108" s="121" t="s">
        <v>563</v>
      </c>
      <c r="E108" s="121" t="s">
        <v>262</v>
      </c>
      <c r="F108" s="121" t="s">
        <v>381</v>
      </c>
      <c r="G108" s="121" t="s">
        <v>607</v>
      </c>
      <c r="H108" s="121"/>
      <c r="I108" s="257">
        <v>1836</v>
      </c>
    </row>
    <row r="109" spans="1:9" s="129" customFormat="1" ht="30" customHeight="1">
      <c r="A109" s="215" t="s">
        <v>330</v>
      </c>
      <c r="B109" s="214" t="s">
        <v>950</v>
      </c>
      <c r="C109" s="122" t="s">
        <v>233</v>
      </c>
      <c r="D109" s="121" t="s">
        <v>563</v>
      </c>
      <c r="E109" s="121" t="s">
        <v>262</v>
      </c>
      <c r="F109" s="121" t="s">
        <v>381</v>
      </c>
      <c r="G109" s="121" t="s">
        <v>607</v>
      </c>
      <c r="H109" s="121">
        <v>320</v>
      </c>
      <c r="I109" s="257">
        <v>1836</v>
      </c>
    </row>
    <row r="110" spans="1:9" s="129" customFormat="1" ht="45" customHeight="1">
      <c r="A110" s="215" t="s">
        <v>608</v>
      </c>
      <c r="B110" s="214" t="s">
        <v>950</v>
      </c>
      <c r="C110" s="122" t="s">
        <v>233</v>
      </c>
      <c r="D110" s="121" t="s">
        <v>563</v>
      </c>
      <c r="E110" s="121" t="s">
        <v>262</v>
      </c>
      <c r="F110" s="121" t="s">
        <v>381</v>
      </c>
      <c r="G110" s="121" t="s">
        <v>609</v>
      </c>
      <c r="H110" s="121"/>
      <c r="I110" s="257">
        <v>193.7</v>
      </c>
    </row>
    <row r="111" spans="1:9" s="129" customFormat="1" ht="31.5" customHeight="1">
      <c r="A111" s="215" t="s">
        <v>311</v>
      </c>
      <c r="B111" s="214" t="s">
        <v>950</v>
      </c>
      <c r="C111" s="122" t="s">
        <v>233</v>
      </c>
      <c r="D111" s="121" t="s">
        <v>563</v>
      </c>
      <c r="E111" s="121" t="s">
        <v>262</v>
      </c>
      <c r="F111" s="121" t="s">
        <v>381</v>
      </c>
      <c r="G111" s="121" t="s">
        <v>609</v>
      </c>
      <c r="H111" s="121" t="s">
        <v>312</v>
      </c>
      <c r="I111" s="257">
        <v>193.7</v>
      </c>
    </row>
    <row r="112" spans="1:9" s="124" customFormat="1" ht="30.75" customHeight="1" hidden="1">
      <c r="A112" s="270" t="s">
        <v>885</v>
      </c>
      <c r="B112" s="211" t="s">
        <v>950</v>
      </c>
      <c r="C112" s="118" t="s">
        <v>233</v>
      </c>
      <c r="D112" s="119" t="s">
        <v>563</v>
      </c>
      <c r="E112" s="119" t="s">
        <v>263</v>
      </c>
      <c r="F112" s="119" t="s">
        <v>300</v>
      </c>
      <c r="G112" s="119" t="s">
        <v>301</v>
      </c>
      <c r="H112" s="119"/>
      <c r="I112" s="251">
        <v>0</v>
      </c>
    </row>
    <row r="113" spans="1:9" s="124" customFormat="1" ht="27.75" customHeight="1" hidden="1">
      <c r="A113" s="268" t="s">
        <v>610</v>
      </c>
      <c r="B113" s="214" t="s">
        <v>950</v>
      </c>
      <c r="C113" s="122" t="s">
        <v>233</v>
      </c>
      <c r="D113" s="121" t="s">
        <v>563</v>
      </c>
      <c r="E113" s="121" t="s">
        <v>263</v>
      </c>
      <c r="F113" s="121" t="s">
        <v>298</v>
      </c>
      <c r="G113" s="121" t="s">
        <v>301</v>
      </c>
      <c r="H113" s="121"/>
      <c r="I113" s="257">
        <v>0</v>
      </c>
    </row>
    <row r="114" spans="1:9" s="129" customFormat="1" ht="26.25" customHeight="1" hidden="1">
      <c r="A114" s="215" t="s">
        <v>611</v>
      </c>
      <c r="B114" s="214" t="s">
        <v>950</v>
      </c>
      <c r="C114" s="122" t="s">
        <v>233</v>
      </c>
      <c r="D114" s="121" t="s">
        <v>563</v>
      </c>
      <c r="E114" s="121" t="s">
        <v>263</v>
      </c>
      <c r="F114" s="121" t="s">
        <v>298</v>
      </c>
      <c r="G114" s="121" t="s">
        <v>612</v>
      </c>
      <c r="H114" s="121"/>
      <c r="I114" s="257">
        <v>0</v>
      </c>
    </row>
    <row r="115" spans="1:9" s="129" customFormat="1" ht="24" customHeight="1" hidden="1">
      <c r="A115" s="215" t="s">
        <v>352</v>
      </c>
      <c r="B115" s="214" t="s">
        <v>950</v>
      </c>
      <c r="C115" s="122" t="s">
        <v>233</v>
      </c>
      <c r="D115" s="121" t="s">
        <v>563</v>
      </c>
      <c r="E115" s="121" t="s">
        <v>263</v>
      </c>
      <c r="F115" s="121" t="s">
        <v>298</v>
      </c>
      <c r="G115" s="121" t="s">
        <v>612</v>
      </c>
      <c r="H115" s="121">
        <v>120</v>
      </c>
      <c r="I115" s="257"/>
    </row>
    <row r="116" spans="1:9" s="129" customFormat="1" ht="29.25" customHeight="1" hidden="1">
      <c r="A116" s="215" t="s">
        <v>311</v>
      </c>
      <c r="B116" s="214" t="s">
        <v>950</v>
      </c>
      <c r="C116" s="122" t="s">
        <v>233</v>
      </c>
      <c r="D116" s="121" t="s">
        <v>563</v>
      </c>
      <c r="E116" s="121" t="s">
        <v>263</v>
      </c>
      <c r="F116" s="121" t="s">
        <v>298</v>
      </c>
      <c r="G116" s="121" t="s">
        <v>612</v>
      </c>
      <c r="H116" s="121">
        <v>240</v>
      </c>
      <c r="I116" s="257"/>
    </row>
    <row r="117" spans="1:9" s="124" customFormat="1" ht="26.25" customHeight="1">
      <c r="A117" s="270" t="s">
        <v>616</v>
      </c>
      <c r="B117" s="211" t="s">
        <v>950</v>
      </c>
      <c r="C117" s="118" t="s">
        <v>233</v>
      </c>
      <c r="D117" s="119" t="s">
        <v>563</v>
      </c>
      <c r="E117" s="119" t="s">
        <v>265</v>
      </c>
      <c r="F117" s="119" t="s">
        <v>300</v>
      </c>
      <c r="G117" s="119" t="s">
        <v>301</v>
      </c>
      <c r="H117" s="119"/>
      <c r="I117" s="251">
        <v>1196</v>
      </c>
    </row>
    <row r="118" spans="1:9" s="129" customFormat="1" ht="26.25" customHeight="1">
      <c r="A118" s="215" t="s">
        <v>617</v>
      </c>
      <c r="B118" s="214" t="s">
        <v>950</v>
      </c>
      <c r="C118" s="122" t="s">
        <v>233</v>
      </c>
      <c r="D118" s="121" t="s">
        <v>563</v>
      </c>
      <c r="E118" s="121" t="s">
        <v>265</v>
      </c>
      <c r="F118" s="121" t="s">
        <v>326</v>
      </c>
      <c r="G118" s="121" t="s">
        <v>301</v>
      </c>
      <c r="H118" s="121"/>
      <c r="I118" s="257">
        <v>816</v>
      </c>
    </row>
    <row r="119" spans="1:9" s="129" customFormat="1" ht="26.25" customHeight="1">
      <c r="A119" s="215" t="s">
        <v>956</v>
      </c>
      <c r="B119" s="214" t="s">
        <v>950</v>
      </c>
      <c r="C119" s="122" t="s">
        <v>233</v>
      </c>
      <c r="D119" s="121" t="s">
        <v>563</v>
      </c>
      <c r="E119" s="121" t="s">
        <v>265</v>
      </c>
      <c r="F119" s="121" t="s">
        <v>326</v>
      </c>
      <c r="G119" s="121" t="s">
        <v>619</v>
      </c>
      <c r="H119" s="121"/>
      <c r="I119" s="257">
        <v>585</v>
      </c>
    </row>
    <row r="120" spans="1:9" s="129" customFormat="1" ht="26.25" customHeight="1">
      <c r="A120" s="215" t="s">
        <v>311</v>
      </c>
      <c r="B120" s="214" t="s">
        <v>950</v>
      </c>
      <c r="C120" s="122" t="s">
        <v>233</v>
      </c>
      <c r="D120" s="121" t="s">
        <v>563</v>
      </c>
      <c r="E120" s="121" t="s">
        <v>265</v>
      </c>
      <c r="F120" s="121" t="s">
        <v>326</v>
      </c>
      <c r="G120" s="121" t="s">
        <v>619</v>
      </c>
      <c r="H120" s="121">
        <v>240</v>
      </c>
      <c r="I120" s="257">
        <v>585</v>
      </c>
    </row>
    <row r="121" spans="1:9" s="124" customFormat="1" ht="56.25" customHeight="1">
      <c r="A121" s="207" t="s">
        <v>620</v>
      </c>
      <c r="B121" s="214" t="s">
        <v>950</v>
      </c>
      <c r="C121" s="122" t="s">
        <v>233</v>
      </c>
      <c r="D121" s="121" t="s">
        <v>563</v>
      </c>
      <c r="E121" s="121" t="s">
        <v>265</v>
      </c>
      <c r="F121" s="121" t="s">
        <v>326</v>
      </c>
      <c r="G121" s="121" t="s">
        <v>621</v>
      </c>
      <c r="H121" s="121"/>
      <c r="I121" s="257">
        <v>231</v>
      </c>
    </row>
    <row r="122" spans="1:9" s="124" customFormat="1" ht="26.25" customHeight="1">
      <c r="A122" s="268" t="s">
        <v>560</v>
      </c>
      <c r="B122" s="214" t="s">
        <v>950</v>
      </c>
      <c r="C122" s="122" t="s">
        <v>233</v>
      </c>
      <c r="D122" s="121" t="s">
        <v>563</v>
      </c>
      <c r="E122" s="121" t="s">
        <v>265</v>
      </c>
      <c r="F122" s="121" t="s">
        <v>326</v>
      </c>
      <c r="G122" s="121" t="s">
        <v>621</v>
      </c>
      <c r="H122" s="121" t="s">
        <v>561</v>
      </c>
      <c r="I122" s="257">
        <v>231</v>
      </c>
    </row>
    <row r="123" spans="1:9" s="124" customFormat="1" ht="26.25" customHeight="1">
      <c r="A123" s="207" t="s">
        <v>622</v>
      </c>
      <c r="B123" s="214" t="s">
        <v>950</v>
      </c>
      <c r="C123" s="122" t="s">
        <v>233</v>
      </c>
      <c r="D123" s="121" t="s">
        <v>563</v>
      </c>
      <c r="E123" s="121" t="s">
        <v>265</v>
      </c>
      <c r="F123" s="121" t="s">
        <v>365</v>
      </c>
      <c r="G123" s="121" t="s">
        <v>301</v>
      </c>
      <c r="H123" s="121"/>
      <c r="I123" s="257">
        <v>320</v>
      </c>
    </row>
    <row r="124" spans="1:9" s="129" customFormat="1" ht="26.25" customHeight="1">
      <c r="A124" s="215" t="s">
        <v>936</v>
      </c>
      <c r="B124" s="214" t="s">
        <v>950</v>
      </c>
      <c r="C124" s="122" t="s">
        <v>233</v>
      </c>
      <c r="D124" s="121" t="s">
        <v>563</v>
      </c>
      <c r="E124" s="121" t="s">
        <v>265</v>
      </c>
      <c r="F124" s="121" t="s">
        <v>365</v>
      </c>
      <c r="G124" s="121" t="s">
        <v>624</v>
      </c>
      <c r="H124" s="121"/>
      <c r="I124" s="257">
        <v>320</v>
      </c>
    </row>
    <row r="125" spans="1:9" s="129" customFormat="1" ht="26.25" customHeight="1">
      <c r="A125" s="215" t="s">
        <v>311</v>
      </c>
      <c r="B125" s="214" t="s">
        <v>950</v>
      </c>
      <c r="C125" s="122" t="s">
        <v>233</v>
      </c>
      <c r="D125" s="121" t="s">
        <v>563</v>
      </c>
      <c r="E125" s="121" t="s">
        <v>265</v>
      </c>
      <c r="F125" s="121" t="s">
        <v>365</v>
      </c>
      <c r="G125" s="121" t="s">
        <v>624</v>
      </c>
      <c r="H125" s="121">
        <v>240</v>
      </c>
      <c r="I125" s="257">
        <v>100</v>
      </c>
    </row>
    <row r="126" spans="1:9" s="129" customFormat="1" ht="26.25" customHeight="1">
      <c r="A126" s="215" t="s">
        <v>330</v>
      </c>
      <c r="B126" s="214" t="s">
        <v>950</v>
      </c>
      <c r="C126" s="122" t="s">
        <v>233</v>
      </c>
      <c r="D126" s="121" t="s">
        <v>563</v>
      </c>
      <c r="E126" s="121" t="s">
        <v>265</v>
      </c>
      <c r="F126" s="121" t="s">
        <v>365</v>
      </c>
      <c r="G126" s="121" t="s">
        <v>624</v>
      </c>
      <c r="H126" s="121">
        <v>320</v>
      </c>
      <c r="I126" s="257">
        <v>220</v>
      </c>
    </row>
    <row r="127" spans="1:9" s="129" customFormat="1" ht="26.25" customHeight="1">
      <c r="A127" s="207" t="s">
        <v>625</v>
      </c>
      <c r="B127" s="214" t="s">
        <v>950</v>
      </c>
      <c r="C127" s="122" t="s">
        <v>233</v>
      </c>
      <c r="D127" s="121" t="s">
        <v>563</v>
      </c>
      <c r="E127" s="121" t="s">
        <v>265</v>
      </c>
      <c r="F127" s="121" t="s">
        <v>530</v>
      </c>
      <c r="G127" s="121" t="s">
        <v>301</v>
      </c>
      <c r="H127" s="121"/>
      <c r="I127" s="257">
        <v>60</v>
      </c>
    </row>
    <row r="128" spans="1:9" s="129" customFormat="1" ht="20.25" customHeight="1">
      <c r="A128" s="215" t="s">
        <v>626</v>
      </c>
      <c r="B128" s="214" t="s">
        <v>950</v>
      </c>
      <c r="C128" s="122" t="s">
        <v>233</v>
      </c>
      <c r="D128" s="121" t="s">
        <v>563</v>
      </c>
      <c r="E128" s="121" t="s">
        <v>265</v>
      </c>
      <c r="F128" s="121" t="s">
        <v>530</v>
      </c>
      <c r="G128" s="121" t="s">
        <v>627</v>
      </c>
      <c r="H128" s="121"/>
      <c r="I128" s="257">
        <v>60</v>
      </c>
    </row>
    <row r="129" spans="1:9" s="129" customFormat="1" ht="26.25" customHeight="1">
      <c r="A129" s="215" t="s">
        <v>311</v>
      </c>
      <c r="B129" s="214" t="s">
        <v>950</v>
      </c>
      <c r="C129" s="122" t="s">
        <v>233</v>
      </c>
      <c r="D129" s="121" t="s">
        <v>563</v>
      </c>
      <c r="E129" s="121" t="s">
        <v>265</v>
      </c>
      <c r="F129" s="121" t="s">
        <v>530</v>
      </c>
      <c r="G129" s="121" t="s">
        <v>627</v>
      </c>
      <c r="H129" s="121">
        <v>240</v>
      </c>
      <c r="I129" s="257">
        <v>60</v>
      </c>
    </row>
    <row r="130" spans="1:9" s="116" customFormat="1" ht="12.75" customHeight="1">
      <c r="A130" s="210" t="s">
        <v>234</v>
      </c>
      <c r="B130" s="211" t="s">
        <v>950</v>
      </c>
      <c r="C130" s="118" t="s">
        <v>235</v>
      </c>
      <c r="D130" s="119"/>
      <c r="E130" s="119"/>
      <c r="F130" s="119"/>
      <c r="G130" s="119"/>
      <c r="H130" s="119"/>
      <c r="I130" s="251">
        <v>52243.200000000004</v>
      </c>
    </row>
    <row r="131" spans="1:9" s="116" customFormat="1" ht="39" customHeight="1">
      <c r="A131" s="210" t="s">
        <v>562</v>
      </c>
      <c r="B131" s="211" t="s">
        <v>950</v>
      </c>
      <c r="C131" s="118" t="s">
        <v>235</v>
      </c>
      <c r="D131" s="119" t="s">
        <v>563</v>
      </c>
      <c r="E131" s="119" t="s">
        <v>299</v>
      </c>
      <c r="F131" s="119" t="s">
        <v>300</v>
      </c>
      <c r="G131" s="119" t="s">
        <v>301</v>
      </c>
      <c r="H131" s="119"/>
      <c r="I131" s="251">
        <v>52243.200000000004</v>
      </c>
    </row>
    <row r="132" spans="1:9" s="116" customFormat="1" ht="31.5" customHeight="1">
      <c r="A132" s="270" t="s">
        <v>564</v>
      </c>
      <c r="B132" s="211" t="s">
        <v>950</v>
      </c>
      <c r="C132" s="118" t="s">
        <v>235</v>
      </c>
      <c r="D132" s="119" t="s">
        <v>563</v>
      </c>
      <c r="E132" s="119" t="s">
        <v>258</v>
      </c>
      <c r="F132" s="119" t="s">
        <v>300</v>
      </c>
      <c r="G132" s="119" t="s">
        <v>301</v>
      </c>
      <c r="H132" s="119"/>
      <c r="I132" s="251">
        <v>14733.4</v>
      </c>
    </row>
    <row r="133" spans="1:9" s="116" customFormat="1" ht="26.25" customHeight="1">
      <c r="A133" s="207" t="s">
        <v>565</v>
      </c>
      <c r="B133" s="214" t="s">
        <v>950</v>
      </c>
      <c r="C133" s="122" t="s">
        <v>235</v>
      </c>
      <c r="D133" s="121" t="s">
        <v>563</v>
      </c>
      <c r="E133" s="121" t="s">
        <v>258</v>
      </c>
      <c r="F133" s="121" t="s">
        <v>298</v>
      </c>
      <c r="G133" s="121" t="s">
        <v>301</v>
      </c>
      <c r="H133" s="121"/>
      <c r="I133" s="257">
        <v>14733.4</v>
      </c>
    </row>
    <row r="134" spans="1:9" s="124" customFormat="1" ht="30" customHeight="1">
      <c r="A134" s="215" t="s">
        <v>569</v>
      </c>
      <c r="B134" s="214" t="s">
        <v>950</v>
      </c>
      <c r="C134" s="122" t="s">
        <v>235</v>
      </c>
      <c r="D134" s="121" t="s">
        <v>563</v>
      </c>
      <c r="E134" s="121" t="s">
        <v>258</v>
      </c>
      <c r="F134" s="121" t="s">
        <v>298</v>
      </c>
      <c r="G134" s="121" t="s">
        <v>938</v>
      </c>
      <c r="H134" s="121"/>
      <c r="I134" s="257">
        <v>14733.4</v>
      </c>
    </row>
    <row r="135" spans="1:9" s="124" customFormat="1" ht="12.75" customHeight="1">
      <c r="A135" s="215" t="s">
        <v>357</v>
      </c>
      <c r="B135" s="214" t="s">
        <v>950</v>
      </c>
      <c r="C135" s="122" t="s">
        <v>235</v>
      </c>
      <c r="D135" s="121" t="s">
        <v>563</v>
      </c>
      <c r="E135" s="121" t="s">
        <v>258</v>
      </c>
      <c r="F135" s="121" t="s">
        <v>298</v>
      </c>
      <c r="G135" s="121" t="s">
        <v>938</v>
      </c>
      <c r="H135" s="121">
        <v>310</v>
      </c>
      <c r="I135" s="257">
        <v>14733.4</v>
      </c>
    </row>
    <row r="136" spans="1:9" s="116" customFormat="1" ht="26.25" customHeight="1">
      <c r="A136" s="270" t="s">
        <v>588</v>
      </c>
      <c r="B136" s="211" t="s">
        <v>950</v>
      </c>
      <c r="C136" s="118" t="s">
        <v>235</v>
      </c>
      <c r="D136" s="119" t="s">
        <v>563</v>
      </c>
      <c r="E136" s="119" t="s">
        <v>262</v>
      </c>
      <c r="F136" s="119" t="s">
        <v>300</v>
      </c>
      <c r="G136" s="119" t="s">
        <v>301</v>
      </c>
      <c r="H136" s="119"/>
      <c r="I136" s="251">
        <v>37509.8</v>
      </c>
    </row>
    <row r="137" spans="1:9" s="129" customFormat="1" ht="29.25" customHeight="1">
      <c r="A137" s="215" t="s">
        <v>595</v>
      </c>
      <c r="B137" s="214" t="s">
        <v>950</v>
      </c>
      <c r="C137" s="122" t="s">
        <v>235</v>
      </c>
      <c r="D137" s="121" t="s">
        <v>563</v>
      </c>
      <c r="E137" s="121" t="s">
        <v>262</v>
      </c>
      <c r="F137" s="121" t="s">
        <v>381</v>
      </c>
      <c r="G137" s="121" t="s">
        <v>301</v>
      </c>
      <c r="H137" s="121"/>
      <c r="I137" s="257">
        <v>37509.8</v>
      </c>
    </row>
    <row r="138" spans="1:9" s="116" customFormat="1" ht="33" customHeight="1">
      <c r="A138" s="207" t="s">
        <v>596</v>
      </c>
      <c r="B138" s="214" t="s">
        <v>950</v>
      </c>
      <c r="C138" s="122" t="s">
        <v>235</v>
      </c>
      <c r="D138" s="121" t="s">
        <v>563</v>
      </c>
      <c r="E138" s="121" t="s">
        <v>262</v>
      </c>
      <c r="F138" s="121" t="s">
        <v>381</v>
      </c>
      <c r="G138" s="121" t="s">
        <v>597</v>
      </c>
      <c r="H138" s="121"/>
      <c r="I138" s="257">
        <v>737.5</v>
      </c>
    </row>
    <row r="139" spans="1:9" s="116" customFormat="1" ht="18" customHeight="1">
      <c r="A139" s="207" t="s">
        <v>357</v>
      </c>
      <c r="B139" s="214" t="s">
        <v>950</v>
      </c>
      <c r="C139" s="122" t="s">
        <v>235</v>
      </c>
      <c r="D139" s="121" t="s">
        <v>563</v>
      </c>
      <c r="E139" s="121" t="s">
        <v>262</v>
      </c>
      <c r="F139" s="121" t="s">
        <v>381</v>
      </c>
      <c r="G139" s="121" t="s">
        <v>597</v>
      </c>
      <c r="H139" s="121">
        <v>310</v>
      </c>
      <c r="I139" s="257">
        <v>737.5</v>
      </c>
    </row>
    <row r="140" spans="1:9" s="129" customFormat="1" ht="39" customHeight="1">
      <c r="A140" s="215" t="s">
        <v>598</v>
      </c>
      <c r="B140" s="214" t="s">
        <v>950</v>
      </c>
      <c r="C140" s="122" t="s">
        <v>235</v>
      </c>
      <c r="D140" s="121" t="s">
        <v>563</v>
      </c>
      <c r="E140" s="121" t="s">
        <v>262</v>
      </c>
      <c r="F140" s="121" t="s">
        <v>381</v>
      </c>
      <c r="G140" s="121" t="s">
        <v>599</v>
      </c>
      <c r="H140" s="121"/>
      <c r="I140" s="257">
        <v>36772.3</v>
      </c>
    </row>
    <row r="141" spans="1:9" s="129" customFormat="1" ht="12.75" customHeight="1">
      <c r="A141" s="215" t="s">
        <v>357</v>
      </c>
      <c r="B141" s="214" t="s">
        <v>950</v>
      </c>
      <c r="C141" s="122" t="s">
        <v>235</v>
      </c>
      <c r="D141" s="121" t="s">
        <v>563</v>
      </c>
      <c r="E141" s="121" t="s">
        <v>262</v>
      </c>
      <c r="F141" s="121" t="s">
        <v>381</v>
      </c>
      <c r="G141" s="121" t="s">
        <v>599</v>
      </c>
      <c r="H141" s="121">
        <v>310</v>
      </c>
      <c r="I141" s="257">
        <v>36772.3</v>
      </c>
    </row>
    <row r="142" spans="1:9" s="129" customFormat="1" ht="12.75" customHeight="1">
      <c r="A142" s="277" t="s">
        <v>236</v>
      </c>
      <c r="B142" s="211">
        <v>109</v>
      </c>
      <c r="C142" s="118" t="s">
        <v>237</v>
      </c>
      <c r="D142" s="119"/>
      <c r="E142" s="119"/>
      <c r="F142" s="119"/>
      <c r="G142" s="119"/>
      <c r="H142" s="119"/>
      <c r="I142" s="251">
        <v>24066.399999999998</v>
      </c>
    </row>
    <row r="143" spans="1:9" s="129" customFormat="1" ht="40.5" customHeight="1">
      <c r="A143" s="210" t="s">
        <v>562</v>
      </c>
      <c r="B143" s="211">
        <v>109</v>
      </c>
      <c r="C143" s="118" t="s">
        <v>237</v>
      </c>
      <c r="D143" s="119" t="s">
        <v>563</v>
      </c>
      <c r="E143" s="119" t="s">
        <v>299</v>
      </c>
      <c r="F143" s="119" t="s">
        <v>300</v>
      </c>
      <c r="G143" s="119" t="s">
        <v>301</v>
      </c>
      <c r="H143" s="119"/>
      <c r="I143" s="251">
        <v>24066.399999999998</v>
      </c>
    </row>
    <row r="144" spans="1:9" s="129" customFormat="1" ht="42" customHeight="1">
      <c r="A144" s="270" t="s">
        <v>885</v>
      </c>
      <c r="B144" s="211">
        <v>109</v>
      </c>
      <c r="C144" s="118" t="s">
        <v>237</v>
      </c>
      <c r="D144" s="119" t="s">
        <v>563</v>
      </c>
      <c r="E144" s="119" t="s">
        <v>263</v>
      </c>
      <c r="F144" s="119" t="s">
        <v>300</v>
      </c>
      <c r="G144" s="119" t="s">
        <v>301</v>
      </c>
      <c r="H144" s="119"/>
      <c r="I144" s="251">
        <v>24066.399999999998</v>
      </c>
    </row>
    <row r="145" spans="1:9" s="129" customFormat="1" ht="27" customHeight="1">
      <c r="A145" s="268" t="s">
        <v>610</v>
      </c>
      <c r="B145" s="214">
        <v>109</v>
      </c>
      <c r="C145" s="122" t="s">
        <v>237</v>
      </c>
      <c r="D145" s="121" t="s">
        <v>563</v>
      </c>
      <c r="E145" s="121" t="s">
        <v>263</v>
      </c>
      <c r="F145" s="121" t="s">
        <v>298</v>
      </c>
      <c r="G145" s="121" t="s">
        <v>301</v>
      </c>
      <c r="H145" s="121"/>
      <c r="I145" s="257">
        <v>24066.399999999998</v>
      </c>
    </row>
    <row r="146" spans="1:9" s="129" customFormat="1" ht="33" customHeight="1">
      <c r="A146" s="215" t="s">
        <v>611</v>
      </c>
      <c r="B146" s="214">
        <v>109</v>
      </c>
      <c r="C146" s="122" t="s">
        <v>237</v>
      </c>
      <c r="D146" s="121" t="s">
        <v>563</v>
      </c>
      <c r="E146" s="121" t="s">
        <v>263</v>
      </c>
      <c r="F146" s="121" t="s">
        <v>298</v>
      </c>
      <c r="G146" s="121" t="s">
        <v>612</v>
      </c>
      <c r="H146" s="121"/>
      <c r="I146" s="257">
        <v>24066.399999999998</v>
      </c>
    </row>
    <row r="147" spans="1:9" s="129" customFormat="1" ht="21" customHeight="1">
      <c r="A147" s="215" t="s">
        <v>352</v>
      </c>
      <c r="B147" s="214">
        <v>109</v>
      </c>
      <c r="C147" s="122" t="s">
        <v>237</v>
      </c>
      <c r="D147" s="121" t="s">
        <v>563</v>
      </c>
      <c r="E147" s="121" t="s">
        <v>263</v>
      </c>
      <c r="F147" s="121" t="s">
        <v>298</v>
      </c>
      <c r="G147" s="121" t="s">
        <v>612</v>
      </c>
      <c r="H147" s="121" t="s">
        <v>156</v>
      </c>
      <c r="I147" s="257">
        <v>23450.6</v>
      </c>
    </row>
    <row r="148" spans="1:9" s="129" customFormat="1" ht="30" customHeight="1">
      <c r="A148" s="215" t="s">
        <v>311</v>
      </c>
      <c r="B148" s="214">
        <v>109</v>
      </c>
      <c r="C148" s="122" t="s">
        <v>237</v>
      </c>
      <c r="D148" s="121" t="s">
        <v>563</v>
      </c>
      <c r="E148" s="121" t="s">
        <v>263</v>
      </c>
      <c r="F148" s="121" t="s">
        <v>298</v>
      </c>
      <c r="G148" s="121" t="s">
        <v>612</v>
      </c>
      <c r="H148" s="121" t="s">
        <v>312</v>
      </c>
      <c r="I148" s="257">
        <v>615.8</v>
      </c>
    </row>
    <row r="149" spans="1:9" s="116" customFormat="1" ht="26.25" customHeight="1">
      <c r="A149" s="210" t="s">
        <v>261</v>
      </c>
      <c r="B149" s="211" t="s">
        <v>53</v>
      </c>
      <c r="C149" s="118"/>
      <c r="D149" s="119"/>
      <c r="E149" s="119"/>
      <c r="F149" s="119"/>
      <c r="G149" s="119"/>
      <c r="H149" s="119"/>
      <c r="I149" s="251">
        <v>276362.49999999994</v>
      </c>
    </row>
    <row r="150" spans="1:9" s="114" customFormat="1" ht="12.75" customHeight="1">
      <c r="A150" s="210" t="s">
        <v>162</v>
      </c>
      <c r="B150" s="211" t="s">
        <v>53</v>
      </c>
      <c r="C150" s="118" t="s">
        <v>163</v>
      </c>
      <c r="D150" s="119"/>
      <c r="E150" s="119"/>
      <c r="F150" s="119"/>
      <c r="G150" s="119"/>
      <c r="H150" s="119"/>
      <c r="I150" s="251">
        <v>101903.2</v>
      </c>
    </row>
    <row r="151" spans="1:9" s="114" customFormat="1" ht="39" customHeight="1">
      <c r="A151" s="210" t="s">
        <v>353</v>
      </c>
      <c r="B151" s="211" t="s">
        <v>53</v>
      </c>
      <c r="C151" s="118" t="s">
        <v>169</v>
      </c>
      <c r="D151" s="119"/>
      <c r="E151" s="119"/>
      <c r="F151" s="119"/>
      <c r="G151" s="119"/>
      <c r="H151" s="119"/>
      <c r="I151" s="251">
        <v>90400.6</v>
      </c>
    </row>
    <row r="152" spans="1:9" s="114" customFormat="1" ht="46.5" customHeight="1">
      <c r="A152" s="210" t="s">
        <v>325</v>
      </c>
      <c r="B152" s="211" t="s">
        <v>53</v>
      </c>
      <c r="C152" s="118" t="s">
        <v>169</v>
      </c>
      <c r="D152" s="119" t="s">
        <v>326</v>
      </c>
      <c r="E152" s="119" t="s">
        <v>299</v>
      </c>
      <c r="F152" s="119" t="s">
        <v>300</v>
      </c>
      <c r="G152" s="119" t="s">
        <v>301</v>
      </c>
      <c r="H152" s="119"/>
      <c r="I152" s="251">
        <v>696.2</v>
      </c>
    </row>
    <row r="153" spans="1:9" s="129" customFormat="1" ht="57" customHeight="1">
      <c r="A153" s="270" t="s">
        <v>878</v>
      </c>
      <c r="B153" s="211" t="s">
        <v>53</v>
      </c>
      <c r="C153" s="118" t="s">
        <v>169</v>
      </c>
      <c r="D153" s="119" t="s">
        <v>326</v>
      </c>
      <c r="E153" s="119" t="s">
        <v>263</v>
      </c>
      <c r="F153" s="119" t="s">
        <v>300</v>
      </c>
      <c r="G153" s="119" t="s">
        <v>301</v>
      </c>
      <c r="H153" s="119"/>
      <c r="I153" s="251">
        <v>696.2</v>
      </c>
    </row>
    <row r="154" spans="1:9" s="124" customFormat="1" ht="27" customHeight="1">
      <c r="A154" s="213" t="s">
        <v>339</v>
      </c>
      <c r="B154" s="214" t="s">
        <v>53</v>
      </c>
      <c r="C154" s="122" t="s">
        <v>169</v>
      </c>
      <c r="D154" s="121" t="s">
        <v>326</v>
      </c>
      <c r="E154" s="121" t="s">
        <v>263</v>
      </c>
      <c r="F154" s="121" t="s">
        <v>298</v>
      </c>
      <c r="G154" s="121" t="s">
        <v>301</v>
      </c>
      <c r="H154" s="121"/>
      <c r="I154" s="257">
        <v>696.2</v>
      </c>
    </row>
    <row r="155" spans="1:9" s="124" customFormat="1" ht="15" customHeight="1">
      <c r="A155" s="213" t="s">
        <v>350</v>
      </c>
      <c r="B155" s="214" t="s">
        <v>53</v>
      </c>
      <c r="C155" s="122" t="s">
        <v>169</v>
      </c>
      <c r="D155" s="121" t="s">
        <v>326</v>
      </c>
      <c r="E155" s="121" t="s">
        <v>263</v>
      </c>
      <c r="F155" s="121" t="s">
        <v>298</v>
      </c>
      <c r="G155" s="121" t="s">
        <v>351</v>
      </c>
      <c r="H155" s="121"/>
      <c r="I155" s="257">
        <v>696.2</v>
      </c>
    </row>
    <row r="156" spans="1:9" s="124" customFormat="1" ht="21" customHeight="1">
      <c r="A156" s="209" t="s">
        <v>352</v>
      </c>
      <c r="B156" s="214" t="s">
        <v>53</v>
      </c>
      <c r="C156" s="122" t="s">
        <v>169</v>
      </c>
      <c r="D156" s="121" t="s">
        <v>326</v>
      </c>
      <c r="E156" s="121" t="s">
        <v>263</v>
      </c>
      <c r="F156" s="121" t="s">
        <v>298</v>
      </c>
      <c r="G156" s="121" t="s">
        <v>351</v>
      </c>
      <c r="H156" s="121">
        <v>120</v>
      </c>
      <c r="I156" s="257">
        <v>680.2</v>
      </c>
    </row>
    <row r="157" spans="1:9" s="124" customFormat="1" ht="26.25" customHeight="1">
      <c r="A157" s="209" t="s">
        <v>311</v>
      </c>
      <c r="B157" s="214" t="s">
        <v>53</v>
      </c>
      <c r="C157" s="122" t="s">
        <v>169</v>
      </c>
      <c r="D157" s="121" t="s">
        <v>326</v>
      </c>
      <c r="E157" s="121" t="s">
        <v>263</v>
      </c>
      <c r="F157" s="121" t="s">
        <v>298</v>
      </c>
      <c r="G157" s="121" t="s">
        <v>351</v>
      </c>
      <c r="H157" s="121">
        <v>240</v>
      </c>
      <c r="I157" s="257">
        <v>16</v>
      </c>
    </row>
    <row r="158" spans="1:9" s="124" customFormat="1" ht="43.5" customHeight="1">
      <c r="A158" s="210" t="s">
        <v>534</v>
      </c>
      <c r="B158" s="211" t="s">
        <v>53</v>
      </c>
      <c r="C158" s="118" t="s">
        <v>169</v>
      </c>
      <c r="D158" s="119" t="s">
        <v>535</v>
      </c>
      <c r="E158" s="119" t="s">
        <v>299</v>
      </c>
      <c r="F158" s="119" t="s">
        <v>300</v>
      </c>
      <c r="G158" s="119" t="s">
        <v>301</v>
      </c>
      <c r="H158" s="119"/>
      <c r="I158" s="251">
        <v>969.2</v>
      </c>
    </row>
    <row r="159" spans="1:9" s="124" customFormat="1" ht="39" customHeight="1">
      <c r="A159" s="270" t="s">
        <v>879</v>
      </c>
      <c r="B159" s="211" t="s">
        <v>53</v>
      </c>
      <c r="C159" s="118" t="s">
        <v>169</v>
      </c>
      <c r="D159" s="119" t="s">
        <v>535</v>
      </c>
      <c r="E159" s="119" t="s">
        <v>262</v>
      </c>
      <c r="F159" s="119" t="s">
        <v>300</v>
      </c>
      <c r="G159" s="119" t="s">
        <v>301</v>
      </c>
      <c r="H159" s="119"/>
      <c r="I159" s="251">
        <v>969.2</v>
      </c>
    </row>
    <row r="160" spans="1:9" s="124" customFormat="1" ht="45" customHeight="1">
      <c r="A160" s="215" t="s">
        <v>547</v>
      </c>
      <c r="B160" s="214" t="s">
        <v>53</v>
      </c>
      <c r="C160" s="122" t="s">
        <v>169</v>
      </c>
      <c r="D160" s="121" t="s">
        <v>535</v>
      </c>
      <c r="E160" s="121" t="s">
        <v>262</v>
      </c>
      <c r="F160" s="121" t="s">
        <v>298</v>
      </c>
      <c r="G160" s="121" t="s">
        <v>301</v>
      </c>
      <c r="H160" s="121"/>
      <c r="I160" s="257">
        <v>969.2</v>
      </c>
    </row>
    <row r="161" spans="1:9" s="124" customFormat="1" ht="13.5" customHeight="1">
      <c r="A161" s="268" t="s">
        <v>552</v>
      </c>
      <c r="B161" s="214" t="s">
        <v>53</v>
      </c>
      <c r="C161" s="122" t="s">
        <v>169</v>
      </c>
      <c r="D161" s="121" t="s">
        <v>535</v>
      </c>
      <c r="E161" s="121" t="s">
        <v>262</v>
      </c>
      <c r="F161" s="121" t="s">
        <v>298</v>
      </c>
      <c r="G161" s="121" t="s">
        <v>553</v>
      </c>
      <c r="H161" s="121"/>
      <c r="I161" s="257">
        <v>969.2</v>
      </c>
    </row>
    <row r="162" spans="1:9" s="124" customFormat="1" ht="19.5" customHeight="1">
      <c r="A162" s="215" t="s">
        <v>352</v>
      </c>
      <c r="B162" s="214" t="s">
        <v>53</v>
      </c>
      <c r="C162" s="122" t="s">
        <v>169</v>
      </c>
      <c r="D162" s="121" t="s">
        <v>535</v>
      </c>
      <c r="E162" s="121" t="s">
        <v>262</v>
      </c>
      <c r="F162" s="121" t="s">
        <v>298</v>
      </c>
      <c r="G162" s="121" t="s">
        <v>553</v>
      </c>
      <c r="H162" s="121">
        <v>120</v>
      </c>
      <c r="I162" s="257">
        <v>775.4</v>
      </c>
    </row>
    <row r="163" spans="1:9" s="124" customFormat="1" ht="26.25" customHeight="1">
      <c r="A163" s="209" t="s">
        <v>311</v>
      </c>
      <c r="B163" s="214" t="s">
        <v>53</v>
      </c>
      <c r="C163" s="122" t="s">
        <v>169</v>
      </c>
      <c r="D163" s="121" t="s">
        <v>535</v>
      </c>
      <c r="E163" s="121" t="s">
        <v>262</v>
      </c>
      <c r="F163" s="121" t="s">
        <v>298</v>
      </c>
      <c r="G163" s="121" t="s">
        <v>553</v>
      </c>
      <c r="H163" s="121">
        <v>240</v>
      </c>
      <c r="I163" s="257">
        <v>193.8</v>
      </c>
    </row>
    <row r="164" spans="1:9" s="124" customFormat="1" ht="26.25" customHeight="1">
      <c r="A164" s="210" t="s">
        <v>270</v>
      </c>
      <c r="B164" s="211">
        <v>110</v>
      </c>
      <c r="C164" s="118" t="s">
        <v>169</v>
      </c>
      <c r="D164" s="119" t="s">
        <v>693</v>
      </c>
      <c r="E164" s="119" t="s">
        <v>299</v>
      </c>
      <c r="F164" s="119" t="s">
        <v>300</v>
      </c>
      <c r="G164" s="119" t="s">
        <v>301</v>
      </c>
      <c r="H164" s="119"/>
      <c r="I164" s="251">
        <v>3329.1</v>
      </c>
    </row>
    <row r="165" spans="1:9" s="124" customFormat="1" ht="26.25" customHeight="1">
      <c r="A165" s="270" t="s">
        <v>694</v>
      </c>
      <c r="B165" s="211">
        <v>110</v>
      </c>
      <c r="C165" s="118" t="s">
        <v>169</v>
      </c>
      <c r="D165" s="119" t="s">
        <v>693</v>
      </c>
      <c r="E165" s="119" t="s">
        <v>258</v>
      </c>
      <c r="F165" s="119" t="s">
        <v>300</v>
      </c>
      <c r="G165" s="119" t="s">
        <v>301</v>
      </c>
      <c r="H165" s="119"/>
      <c r="I165" s="251">
        <v>3329.1</v>
      </c>
    </row>
    <row r="166" spans="1:9" s="124" customFormat="1" ht="30" customHeight="1">
      <c r="A166" s="268" t="s">
        <v>695</v>
      </c>
      <c r="B166" s="214">
        <v>110</v>
      </c>
      <c r="C166" s="122" t="s">
        <v>169</v>
      </c>
      <c r="D166" s="121" t="s">
        <v>693</v>
      </c>
      <c r="E166" s="121" t="s">
        <v>258</v>
      </c>
      <c r="F166" s="121" t="s">
        <v>298</v>
      </c>
      <c r="G166" s="121" t="s">
        <v>301</v>
      </c>
      <c r="H166" s="121"/>
      <c r="I166" s="257">
        <v>3329.1</v>
      </c>
    </row>
    <row r="167" spans="1:9" s="124" customFormat="1" ht="27.75" customHeight="1">
      <c r="A167" s="268" t="s">
        <v>696</v>
      </c>
      <c r="B167" s="214">
        <v>110</v>
      </c>
      <c r="C167" s="122" t="s">
        <v>169</v>
      </c>
      <c r="D167" s="121" t="s">
        <v>693</v>
      </c>
      <c r="E167" s="121" t="s">
        <v>258</v>
      </c>
      <c r="F167" s="121" t="s">
        <v>298</v>
      </c>
      <c r="G167" s="121" t="s">
        <v>697</v>
      </c>
      <c r="H167" s="121"/>
      <c r="I167" s="257">
        <v>2648.1</v>
      </c>
    </row>
    <row r="168" spans="1:9" s="124" customFormat="1" ht="18.75" customHeight="1">
      <c r="A168" s="215" t="s">
        <v>352</v>
      </c>
      <c r="B168" s="214">
        <v>110</v>
      </c>
      <c r="C168" s="122" t="s">
        <v>169</v>
      </c>
      <c r="D168" s="121" t="s">
        <v>693</v>
      </c>
      <c r="E168" s="121" t="s">
        <v>258</v>
      </c>
      <c r="F168" s="121" t="s">
        <v>298</v>
      </c>
      <c r="G168" s="121" t="s">
        <v>697</v>
      </c>
      <c r="H168" s="121" t="s">
        <v>156</v>
      </c>
      <c r="I168" s="257">
        <v>2536.9</v>
      </c>
    </row>
    <row r="169" spans="1:9" s="124" customFormat="1" ht="26.25" customHeight="1">
      <c r="A169" s="215" t="s">
        <v>311</v>
      </c>
      <c r="B169" s="214">
        <v>110</v>
      </c>
      <c r="C169" s="122" t="s">
        <v>169</v>
      </c>
      <c r="D169" s="121" t="s">
        <v>693</v>
      </c>
      <c r="E169" s="121" t="s">
        <v>258</v>
      </c>
      <c r="F169" s="121" t="s">
        <v>298</v>
      </c>
      <c r="G169" s="121" t="s">
        <v>697</v>
      </c>
      <c r="H169" s="121" t="s">
        <v>312</v>
      </c>
      <c r="I169" s="257">
        <v>111.2</v>
      </c>
    </row>
    <row r="170" spans="1:9" s="124" customFormat="1" ht="18" customHeight="1">
      <c r="A170" s="268" t="s">
        <v>698</v>
      </c>
      <c r="B170" s="214">
        <v>110</v>
      </c>
      <c r="C170" s="122" t="s">
        <v>169</v>
      </c>
      <c r="D170" s="121" t="s">
        <v>693</v>
      </c>
      <c r="E170" s="121" t="s">
        <v>258</v>
      </c>
      <c r="F170" s="121" t="s">
        <v>298</v>
      </c>
      <c r="G170" s="121" t="s">
        <v>699</v>
      </c>
      <c r="H170" s="121"/>
      <c r="I170" s="257">
        <v>681</v>
      </c>
    </row>
    <row r="171" spans="1:9" s="124" customFormat="1" ht="20.25" customHeight="1">
      <c r="A171" s="215" t="s">
        <v>352</v>
      </c>
      <c r="B171" s="214">
        <v>110</v>
      </c>
      <c r="C171" s="122" t="s">
        <v>169</v>
      </c>
      <c r="D171" s="121" t="s">
        <v>693</v>
      </c>
      <c r="E171" s="121" t="s">
        <v>258</v>
      </c>
      <c r="F171" s="121" t="s">
        <v>298</v>
      </c>
      <c r="G171" s="121" t="s">
        <v>699</v>
      </c>
      <c r="H171" s="121" t="s">
        <v>156</v>
      </c>
      <c r="I171" s="257">
        <v>632.7</v>
      </c>
    </row>
    <row r="172" spans="1:9" s="124" customFormat="1" ht="26.25" customHeight="1">
      <c r="A172" s="215" t="s">
        <v>311</v>
      </c>
      <c r="B172" s="214">
        <v>110</v>
      </c>
      <c r="C172" s="122" t="s">
        <v>169</v>
      </c>
      <c r="D172" s="121" t="s">
        <v>693</v>
      </c>
      <c r="E172" s="121" t="s">
        <v>258</v>
      </c>
      <c r="F172" s="121" t="s">
        <v>298</v>
      </c>
      <c r="G172" s="121" t="s">
        <v>699</v>
      </c>
      <c r="H172" s="121" t="s">
        <v>312</v>
      </c>
      <c r="I172" s="257">
        <v>48.3</v>
      </c>
    </row>
    <row r="173" spans="1:9" s="173" customFormat="1" ht="26.25" customHeight="1">
      <c r="A173" s="210" t="s">
        <v>785</v>
      </c>
      <c r="B173" s="278" t="s">
        <v>53</v>
      </c>
      <c r="C173" s="118" t="s">
        <v>169</v>
      </c>
      <c r="D173" s="146">
        <v>67</v>
      </c>
      <c r="E173" s="146">
        <v>0</v>
      </c>
      <c r="F173" s="146" t="s">
        <v>300</v>
      </c>
      <c r="G173" s="146" t="s">
        <v>301</v>
      </c>
      <c r="H173" s="147"/>
      <c r="I173" s="253">
        <v>85406.1</v>
      </c>
    </row>
    <row r="174" spans="1:9" s="173" customFormat="1" ht="39" customHeight="1">
      <c r="A174" s="270" t="s">
        <v>791</v>
      </c>
      <c r="B174" s="211" t="s">
        <v>53</v>
      </c>
      <c r="C174" s="118" t="s">
        <v>169</v>
      </c>
      <c r="D174" s="119" t="s">
        <v>786</v>
      </c>
      <c r="E174" s="119" t="s">
        <v>260</v>
      </c>
      <c r="F174" s="119" t="s">
        <v>300</v>
      </c>
      <c r="G174" s="119" t="s">
        <v>301</v>
      </c>
      <c r="H174" s="119"/>
      <c r="I174" s="253">
        <v>3437.3</v>
      </c>
    </row>
    <row r="175" spans="1:9" ht="12.75" customHeight="1">
      <c r="A175" s="215" t="s">
        <v>788</v>
      </c>
      <c r="B175" s="208" t="s">
        <v>53</v>
      </c>
      <c r="C175" s="122" t="s">
        <v>169</v>
      </c>
      <c r="D175" s="134" t="s">
        <v>786</v>
      </c>
      <c r="E175" s="134" t="s">
        <v>260</v>
      </c>
      <c r="F175" s="134" t="s">
        <v>298</v>
      </c>
      <c r="G175" s="134" t="s">
        <v>301</v>
      </c>
      <c r="H175" s="135"/>
      <c r="I175" s="255">
        <v>3437.3</v>
      </c>
    </row>
    <row r="176" spans="1:9" ht="15.75" customHeight="1">
      <c r="A176" s="207" t="s">
        <v>789</v>
      </c>
      <c r="B176" s="208" t="s">
        <v>53</v>
      </c>
      <c r="C176" s="122" t="s">
        <v>169</v>
      </c>
      <c r="D176" s="134" t="s">
        <v>786</v>
      </c>
      <c r="E176" s="134" t="s">
        <v>260</v>
      </c>
      <c r="F176" s="134" t="s">
        <v>298</v>
      </c>
      <c r="G176" s="134" t="s">
        <v>790</v>
      </c>
      <c r="H176" s="135"/>
      <c r="I176" s="255">
        <v>3437.3</v>
      </c>
    </row>
    <row r="177" spans="1:9" ht="20.25" customHeight="1">
      <c r="A177" s="215" t="s">
        <v>352</v>
      </c>
      <c r="B177" s="208" t="s">
        <v>53</v>
      </c>
      <c r="C177" s="122" t="s">
        <v>169</v>
      </c>
      <c r="D177" s="134" t="s">
        <v>786</v>
      </c>
      <c r="E177" s="134" t="s">
        <v>260</v>
      </c>
      <c r="F177" s="134" t="s">
        <v>298</v>
      </c>
      <c r="G177" s="134" t="s">
        <v>790</v>
      </c>
      <c r="H177" s="135">
        <v>120</v>
      </c>
      <c r="I177" s="255">
        <v>3437.3</v>
      </c>
    </row>
    <row r="178" spans="1:9" s="173" customFormat="1" ht="27.75" customHeight="1">
      <c r="A178" s="270" t="s">
        <v>957</v>
      </c>
      <c r="B178" s="211" t="s">
        <v>53</v>
      </c>
      <c r="C178" s="118" t="s">
        <v>169</v>
      </c>
      <c r="D178" s="119" t="s">
        <v>786</v>
      </c>
      <c r="E178" s="119" t="s">
        <v>262</v>
      </c>
      <c r="F178" s="119" t="s">
        <v>300</v>
      </c>
      <c r="G178" s="119" t="s">
        <v>301</v>
      </c>
      <c r="H178" s="119"/>
      <c r="I178" s="251">
        <v>81968.8</v>
      </c>
    </row>
    <row r="179" spans="1:9" ht="12.75" customHeight="1">
      <c r="A179" s="215" t="s">
        <v>788</v>
      </c>
      <c r="B179" s="208" t="s">
        <v>53</v>
      </c>
      <c r="C179" s="122" t="s">
        <v>169</v>
      </c>
      <c r="D179" s="134" t="s">
        <v>786</v>
      </c>
      <c r="E179" s="134" t="s">
        <v>262</v>
      </c>
      <c r="F179" s="134" t="s">
        <v>298</v>
      </c>
      <c r="G179" s="134" t="s">
        <v>301</v>
      </c>
      <c r="H179" s="135"/>
      <c r="I179" s="255">
        <v>81968.8</v>
      </c>
    </row>
    <row r="180" spans="1:9" ht="26.25" customHeight="1" hidden="1">
      <c r="A180" s="207" t="s">
        <v>876</v>
      </c>
      <c r="B180" s="208" t="s">
        <v>53</v>
      </c>
      <c r="C180" s="122" t="s">
        <v>169</v>
      </c>
      <c r="D180" s="134" t="s">
        <v>786</v>
      </c>
      <c r="E180" s="134" t="s">
        <v>262</v>
      </c>
      <c r="F180" s="134" t="s">
        <v>298</v>
      </c>
      <c r="G180" s="134" t="s">
        <v>794</v>
      </c>
      <c r="H180" s="135"/>
      <c r="I180" s="255">
        <v>0</v>
      </c>
    </row>
    <row r="181" spans="1:9" ht="36" customHeight="1" hidden="1">
      <c r="A181" s="215" t="s">
        <v>352</v>
      </c>
      <c r="B181" s="208" t="s">
        <v>53</v>
      </c>
      <c r="C181" s="122" t="s">
        <v>169</v>
      </c>
      <c r="D181" s="134" t="s">
        <v>786</v>
      </c>
      <c r="E181" s="134" t="s">
        <v>262</v>
      </c>
      <c r="F181" s="134" t="s">
        <v>298</v>
      </c>
      <c r="G181" s="134" t="s">
        <v>794</v>
      </c>
      <c r="H181" s="135">
        <v>120</v>
      </c>
      <c r="I181" s="255"/>
    </row>
    <row r="182" spans="1:9" ht="18" customHeight="1">
      <c r="A182" s="207" t="s">
        <v>789</v>
      </c>
      <c r="B182" s="208" t="s">
        <v>53</v>
      </c>
      <c r="C182" s="122" t="s">
        <v>169</v>
      </c>
      <c r="D182" s="134" t="s">
        <v>786</v>
      </c>
      <c r="E182" s="134" t="s">
        <v>262</v>
      </c>
      <c r="F182" s="134" t="s">
        <v>298</v>
      </c>
      <c r="G182" s="134" t="s">
        <v>790</v>
      </c>
      <c r="H182" s="135"/>
      <c r="I182" s="255">
        <v>63055.100000000006</v>
      </c>
    </row>
    <row r="183" spans="1:9" ht="21" customHeight="1">
      <c r="A183" s="215" t="s">
        <v>352</v>
      </c>
      <c r="B183" s="208" t="s">
        <v>53</v>
      </c>
      <c r="C183" s="122" t="s">
        <v>169</v>
      </c>
      <c r="D183" s="134" t="s">
        <v>786</v>
      </c>
      <c r="E183" s="134" t="s">
        <v>262</v>
      </c>
      <c r="F183" s="134" t="s">
        <v>298</v>
      </c>
      <c r="G183" s="134" t="s">
        <v>790</v>
      </c>
      <c r="H183" s="135">
        <v>120</v>
      </c>
      <c r="I183" s="255">
        <v>58453.600000000006</v>
      </c>
    </row>
    <row r="184" spans="1:9" ht="25.5">
      <c r="A184" s="215" t="s">
        <v>311</v>
      </c>
      <c r="B184" s="208" t="s">
        <v>53</v>
      </c>
      <c r="C184" s="122" t="s">
        <v>169</v>
      </c>
      <c r="D184" s="134" t="s">
        <v>786</v>
      </c>
      <c r="E184" s="134" t="s">
        <v>262</v>
      </c>
      <c r="F184" s="134" t="s">
        <v>298</v>
      </c>
      <c r="G184" s="134" t="s">
        <v>790</v>
      </c>
      <c r="H184" s="135">
        <v>240</v>
      </c>
      <c r="I184" s="255">
        <v>4401.5</v>
      </c>
    </row>
    <row r="185" spans="1:9" ht="12.75">
      <c r="A185" s="215" t="s">
        <v>387</v>
      </c>
      <c r="B185" s="208" t="s">
        <v>53</v>
      </c>
      <c r="C185" s="122" t="s">
        <v>169</v>
      </c>
      <c r="D185" s="134" t="s">
        <v>786</v>
      </c>
      <c r="E185" s="134" t="s">
        <v>262</v>
      </c>
      <c r="F185" s="134" t="s">
        <v>298</v>
      </c>
      <c r="G185" s="134" t="s">
        <v>790</v>
      </c>
      <c r="H185" s="135">
        <v>850</v>
      </c>
      <c r="I185" s="255">
        <v>200</v>
      </c>
    </row>
    <row r="186" spans="1:9" s="116" customFormat="1" ht="26.25" customHeight="1" hidden="1">
      <c r="A186" s="207" t="s">
        <v>797</v>
      </c>
      <c r="B186" s="214" t="s">
        <v>53</v>
      </c>
      <c r="C186" s="122" t="s">
        <v>169</v>
      </c>
      <c r="D186" s="134" t="s">
        <v>786</v>
      </c>
      <c r="E186" s="134" t="s">
        <v>262</v>
      </c>
      <c r="F186" s="134" t="s">
        <v>298</v>
      </c>
      <c r="G186" s="134" t="s">
        <v>798</v>
      </c>
      <c r="H186" s="121"/>
      <c r="I186" s="257">
        <v>0</v>
      </c>
    </row>
    <row r="187" spans="1:9" s="116" customFormat="1" ht="21" customHeight="1" hidden="1">
      <c r="A187" s="215" t="s">
        <v>352</v>
      </c>
      <c r="B187" s="214" t="s">
        <v>53</v>
      </c>
      <c r="C187" s="122" t="s">
        <v>169</v>
      </c>
      <c r="D187" s="134" t="s">
        <v>786</v>
      </c>
      <c r="E187" s="134" t="s">
        <v>262</v>
      </c>
      <c r="F187" s="134" t="s">
        <v>298</v>
      </c>
      <c r="G187" s="134" t="s">
        <v>798</v>
      </c>
      <c r="H187" s="121" t="s">
        <v>156</v>
      </c>
      <c r="I187" s="257"/>
    </row>
    <row r="188" spans="1:9" s="116" customFormat="1" ht="14.25" customHeight="1">
      <c r="A188" s="207" t="s">
        <v>803</v>
      </c>
      <c r="B188" s="214">
        <v>110</v>
      </c>
      <c r="C188" s="122" t="s">
        <v>169</v>
      </c>
      <c r="D188" s="134" t="s">
        <v>786</v>
      </c>
      <c r="E188" s="134" t="s">
        <v>262</v>
      </c>
      <c r="F188" s="134" t="s">
        <v>298</v>
      </c>
      <c r="G188" s="134" t="s">
        <v>804</v>
      </c>
      <c r="H188" s="121"/>
      <c r="I188" s="257">
        <v>572.9</v>
      </c>
    </row>
    <row r="189" spans="1:9" s="116" customFormat="1" ht="18" customHeight="1">
      <c r="A189" s="215" t="s">
        <v>352</v>
      </c>
      <c r="B189" s="214">
        <v>110</v>
      </c>
      <c r="C189" s="122" t="s">
        <v>169</v>
      </c>
      <c r="D189" s="134" t="s">
        <v>786</v>
      </c>
      <c r="E189" s="134" t="s">
        <v>262</v>
      </c>
      <c r="F189" s="134" t="s">
        <v>298</v>
      </c>
      <c r="G189" s="134" t="s">
        <v>804</v>
      </c>
      <c r="H189" s="121" t="s">
        <v>156</v>
      </c>
      <c r="I189" s="257">
        <v>572.9</v>
      </c>
    </row>
    <row r="190" spans="1:9" s="116" customFormat="1" ht="26.25" customHeight="1">
      <c r="A190" s="215" t="s">
        <v>805</v>
      </c>
      <c r="B190" s="212" t="s">
        <v>53</v>
      </c>
      <c r="C190" s="122" t="s">
        <v>169</v>
      </c>
      <c r="D190" s="134" t="s">
        <v>786</v>
      </c>
      <c r="E190" s="134" t="s">
        <v>262</v>
      </c>
      <c r="F190" s="134" t="s">
        <v>298</v>
      </c>
      <c r="G190" s="134" t="s">
        <v>806</v>
      </c>
      <c r="H190" s="153"/>
      <c r="I190" s="259">
        <v>542.3</v>
      </c>
    </row>
    <row r="191" spans="1:9" s="116" customFormat="1" ht="20.25" customHeight="1">
      <c r="A191" s="215" t="s">
        <v>352</v>
      </c>
      <c r="B191" s="208" t="s">
        <v>53</v>
      </c>
      <c r="C191" s="122" t="s">
        <v>169</v>
      </c>
      <c r="D191" s="134" t="s">
        <v>786</v>
      </c>
      <c r="E191" s="134" t="s">
        <v>262</v>
      </c>
      <c r="F191" s="134" t="s">
        <v>298</v>
      </c>
      <c r="G191" s="134" t="s">
        <v>806</v>
      </c>
      <c r="H191" s="135">
        <v>120</v>
      </c>
      <c r="I191" s="259">
        <v>493.79999999999995</v>
      </c>
    </row>
    <row r="192" spans="1:9" s="116" customFormat="1" ht="26.25" customHeight="1">
      <c r="A192" s="207" t="s">
        <v>311</v>
      </c>
      <c r="B192" s="214" t="s">
        <v>53</v>
      </c>
      <c r="C192" s="122" t="s">
        <v>169</v>
      </c>
      <c r="D192" s="134" t="s">
        <v>786</v>
      </c>
      <c r="E192" s="134" t="s">
        <v>262</v>
      </c>
      <c r="F192" s="134" t="s">
        <v>298</v>
      </c>
      <c r="G192" s="134" t="s">
        <v>806</v>
      </c>
      <c r="H192" s="121">
        <v>240</v>
      </c>
      <c r="I192" s="257">
        <v>48.5</v>
      </c>
    </row>
    <row r="193" spans="1:9" ht="26.25" customHeight="1">
      <c r="A193" s="215" t="s">
        <v>809</v>
      </c>
      <c r="B193" s="212" t="s">
        <v>53</v>
      </c>
      <c r="C193" s="122" t="s">
        <v>169</v>
      </c>
      <c r="D193" s="134" t="s">
        <v>786</v>
      </c>
      <c r="E193" s="134" t="s">
        <v>262</v>
      </c>
      <c r="F193" s="134" t="s">
        <v>298</v>
      </c>
      <c r="G193" s="134" t="s">
        <v>810</v>
      </c>
      <c r="H193" s="155"/>
      <c r="I193" s="259">
        <v>17798.5</v>
      </c>
    </row>
    <row r="194" spans="1:9" ht="16.5" customHeight="1">
      <c r="A194" s="215" t="s">
        <v>352</v>
      </c>
      <c r="B194" s="212" t="s">
        <v>53</v>
      </c>
      <c r="C194" s="122" t="s">
        <v>169</v>
      </c>
      <c r="D194" s="134" t="s">
        <v>786</v>
      </c>
      <c r="E194" s="134" t="s">
        <v>262</v>
      </c>
      <c r="F194" s="134" t="s">
        <v>298</v>
      </c>
      <c r="G194" s="134" t="s">
        <v>810</v>
      </c>
      <c r="H194" s="155">
        <v>120</v>
      </c>
      <c r="I194" s="259">
        <v>16640.4</v>
      </c>
    </row>
    <row r="195" spans="1:9" ht="26.25" customHeight="1">
      <c r="A195" s="215" t="s">
        <v>311</v>
      </c>
      <c r="B195" s="212" t="s">
        <v>53</v>
      </c>
      <c r="C195" s="122" t="s">
        <v>169</v>
      </c>
      <c r="D195" s="134" t="s">
        <v>786</v>
      </c>
      <c r="E195" s="134" t="s">
        <v>262</v>
      </c>
      <c r="F195" s="134" t="s">
        <v>298</v>
      </c>
      <c r="G195" s="134" t="s">
        <v>810</v>
      </c>
      <c r="H195" s="155">
        <v>240</v>
      </c>
      <c r="I195" s="259">
        <v>1158.1</v>
      </c>
    </row>
    <row r="196" spans="1:9" s="129" customFormat="1" ht="16.5" customHeight="1">
      <c r="A196" s="210" t="s">
        <v>170</v>
      </c>
      <c r="B196" s="211" t="s">
        <v>53</v>
      </c>
      <c r="C196" s="118" t="s">
        <v>171</v>
      </c>
      <c r="D196" s="119"/>
      <c r="E196" s="119"/>
      <c r="F196" s="119"/>
      <c r="G196" s="119"/>
      <c r="H196" s="119"/>
      <c r="I196" s="251">
        <v>26.9</v>
      </c>
    </row>
    <row r="197" spans="1:9" s="129" customFormat="1" ht="18" customHeight="1">
      <c r="A197" s="210" t="s">
        <v>820</v>
      </c>
      <c r="B197" s="211" t="s">
        <v>53</v>
      </c>
      <c r="C197" s="118" t="s">
        <v>171</v>
      </c>
      <c r="D197" s="119" t="s">
        <v>821</v>
      </c>
      <c r="E197" s="119" t="s">
        <v>299</v>
      </c>
      <c r="F197" s="119" t="s">
        <v>300</v>
      </c>
      <c r="G197" s="119" t="s">
        <v>301</v>
      </c>
      <c r="H197" s="119"/>
      <c r="I197" s="251">
        <v>26.9</v>
      </c>
    </row>
    <row r="198" spans="1:9" s="129" customFormat="1" ht="18.75" customHeight="1">
      <c r="A198" s="210" t="s">
        <v>788</v>
      </c>
      <c r="B198" s="211" t="s">
        <v>53</v>
      </c>
      <c r="C198" s="118" t="s">
        <v>171</v>
      </c>
      <c r="D198" s="119" t="s">
        <v>821</v>
      </c>
      <c r="E198" s="119" t="s">
        <v>634</v>
      </c>
      <c r="F198" s="119" t="s">
        <v>300</v>
      </c>
      <c r="G198" s="119" t="s">
        <v>301</v>
      </c>
      <c r="H198" s="119"/>
      <c r="I198" s="251">
        <v>26.9</v>
      </c>
    </row>
    <row r="199" spans="1:9" s="124" customFormat="1" ht="19.5" customHeight="1">
      <c r="A199" s="268" t="s">
        <v>788</v>
      </c>
      <c r="B199" s="214" t="s">
        <v>53</v>
      </c>
      <c r="C199" s="122" t="s">
        <v>171</v>
      </c>
      <c r="D199" s="121" t="s">
        <v>821</v>
      </c>
      <c r="E199" s="121" t="s">
        <v>634</v>
      </c>
      <c r="F199" s="121" t="s">
        <v>298</v>
      </c>
      <c r="G199" s="121" t="s">
        <v>301</v>
      </c>
      <c r="H199" s="121"/>
      <c r="I199" s="257">
        <v>26.9</v>
      </c>
    </row>
    <row r="200" spans="1:9" ht="43.5" customHeight="1">
      <c r="A200" s="215" t="s">
        <v>860</v>
      </c>
      <c r="B200" s="212" t="s">
        <v>53</v>
      </c>
      <c r="C200" s="122" t="s">
        <v>171</v>
      </c>
      <c r="D200" s="134" t="s">
        <v>821</v>
      </c>
      <c r="E200" s="134" t="s">
        <v>634</v>
      </c>
      <c r="F200" s="121" t="s">
        <v>298</v>
      </c>
      <c r="G200" s="134" t="s">
        <v>861</v>
      </c>
      <c r="H200" s="155"/>
      <c r="I200" s="259">
        <v>26.9</v>
      </c>
    </row>
    <row r="201" spans="1:9" ht="30" customHeight="1">
      <c r="A201" s="215" t="s">
        <v>311</v>
      </c>
      <c r="B201" s="212" t="s">
        <v>53</v>
      </c>
      <c r="C201" s="122" t="s">
        <v>171</v>
      </c>
      <c r="D201" s="134" t="s">
        <v>821</v>
      </c>
      <c r="E201" s="134" t="s">
        <v>634</v>
      </c>
      <c r="F201" s="121" t="s">
        <v>298</v>
      </c>
      <c r="G201" s="134" t="s">
        <v>861</v>
      </c>
      <c r="H201" s="155">
        <v>240</v>
      </c>
      <c r="I201" s="259">
        <v>26.9</v>
      </c>
    </row>
    <row r="202" spans="1:9" s="129" customFormat="1" ht="12.75" customHeight="1">
      <c r="A202" s="210" t="s">
        <v>176</v>
      </c>
      <c r="B202" s="211" t="s">
        <v>53</v>
      </c>
      <c r="C202" s="118" t="s">
        <v>177</v>
      </c>
      <c r="D202" s="119"/>
      <c r="E202" s="119"/>
      <c r="F202" s="119"/>
      <c r="G202" s="119"/>
      <c r="H202" s="119"/>
      <c r="I202" s="251">
        <v>11475.7</v>
      </c>
    </row>
    <row r="203" spans="1:9" s="124" customFormat="1" ht="30" customHeight="1" hidden="1">
      <c r="A203" s="210" t="s">
        <v>534</v>
      </c>
      <c r="B203" s="211" t="s">
        <v>53</v>
      </c>
      <c r="C203" s="118" t="s">
        <v>177</v>
      </c>
      <c r="D203" s="119" t="s">
        <v>535</v>
      </c>
      <c r="E203" s="119" t="s">
        <v>299</v>
      </c>
      <c r="F203" s="119" t="s">
        <v>300</v>
      </c>
      <c r="G203" s="119" t="s">
        <v>301</v>
      </c>
      <c r="H203" s="119"/>
      <c r="I203" s="251">
        <v>0</v>
      </c>
    </row>
    <row r="204" spans="1:9" s="124" customFormat="1" ht="35.25" customHeight="1" hidden="1">
      <c r="A204" s="270" t="s">
        <v>879</v>
      </c>
      <c r="B204" s="211" t="s">
        <v>53</v>
      </c>
      <c r="C204" s="118" t="s">
        <v>177</v>
      </c>
      <c r="D204" s="119" t="s">
        <v>535</v>
      </c>
      <c r="E204" s="119" t="s">
        <v>262</v>
      </c>
      <c r="F204" s="119" t="s">
        <v>300</v>
      </c>
      <c r="G204" s="119" t="s">
        <v>301</v>
      </c>
      <c r="H204" s="119"/>
      <c r="I204" s="251">
        <v>0</v>
      </c>
    </row>
    <row r="205" spans="1:9" s="124" customFormat="1" ht="38.25" customHeight="1" hidden="1">
      <c r="A205" s="215" t="s">
        <v>547</v>
      </c>
      <c r="B205" s="214" t="s">
        <v>53</v>
      </c>
      <c r="C205" s="122" t="s">
        <v>177</v>
      </c>
      <c r="D205" s="121" t="s">
        <v>535</v>
      </c>
      <c r="E205" s="121" t="s">
        <v>262</v>
      </c>
      <c r="F205" s="121" t="s">
        <v>298</v>
      </c>
      <c r="G205" s="121" t="s">
        <v>301</v>
      </c>
      <c r="H205" s="121"/>
      <c r="I205" s="257">
        <v>0</v>
      </c>
    </row>
    <row r="206" spans="1:9" s="124" customFormat="1" ht="31.5" customHeight="1" hidden="1">
      <c r="A206" s="268" t="s">
        <v>552</v>
      </c>
      <c r="B206" s="214" t="s">
        <v>53</v>
      </c>
      <c r="C206" s="122" t="s">
        <v>177</v>
      </c>
      <c r="D206" s="121" t="s">
        <v>535</v>
      </c>
      <c r="E206" s="121" t="s">
        <v>262</v>
      </c>
      <c r="F206" s="121" t="s">
        <v>298</v>
      </c>
      <c r="G206" s="121" t="s">
        <v>553</v>
      </c>
      <c r="H206" s="121"/>
      <c r="I206" s="257">
        <v>0</v>
      </c>
    </row>
    <row r="207" spans="1:9" s="124" customFormat="1" ht="29.25" customHeight="1" hidden="1">
      <c r="A207" s="215" t="s">
        <v>352</v>
      </c>
      <c r="B207" s="214" t="s">
        <v>53</v>
      </c>
      <c r="C207" s="122" t="s">
        <v>177</v>
      </c>
      <c r="D207" s="121" t="s">
        <v>535</v>
      </c>
      <c r="E207" s="121" t="s">
        <v>262</v>
      </c>
      <c r="F207" s="121" t="s">
        <v>298</v>
      </c>
      <c r="G207" s="121" t="s">
        <v>553</v>
      </c>
      <c r="H207" s="121">
        <v>120</v>
      </c>
      <c r="I207" s="257"/>
    </row>
    <row r="208" spans="1:9" s="124" customFormat="1" ht="34.5" customHeight="1" hidden="1">
      <c r="A208" s="209" t="s">
        <v>311</v>
      </c>
      <c r="B208" s="214" t="s">
        <v>53</v>
      </c>
      <c r="C208" s="122" t="s">
        <v>177</v>
      </c>
      <c r="D208" s="121" t="s">
        <v>535</v>
      </c>
      <c r="E208" s="121" t="s">
        <v>262</v>
      </c>
      <c r="F208" s="121" t="s">
        <v>298</v>
      </c>
      <c r="G208" s="121" t="s">
        <v>553</v>
      </c>
      <c r="H208" s="121">
        <v>240</v>
      </c>
      <c r="I208" s="257"/>
    </row>
    <row r="209" spans="1:9" s="129" customFormat="1" ht="40.5" customHeight="1">
      <c r="A209" s="210" t="s">
        <v>636</v>
      </c>
      <c r="B209" s="211" t="s">
        <v>53</v>
      </c>
      <c r="C209" s="118" t="s">
        <v>177</v>
      </c>
      <c r="D209" s="119" t="s">
        <v>639</v>
      </c>
      <c r="E209" s="119" t="s">
        <v>299</v>
      </c>
      <c r="F209" s="119" t="s">
        <v>300</v>
      </c>
      <c r="G209" s="119" t="s">
        <v>301</v>
      </c>
      <c r="H209" s="119"/>
      <c r="I209" s="251">
        <v>1452.3</v>
      </c>
    </row>
    <row r="210" spans="1:9" s="129" customFormat="1" ht="30" customHeight="1">
      <c r="A210" s="270" t="s">
        <v>663</v>
      </c>
      <c r="B210" s="211" t="s">
        <v>53</v>
      </c>
      <c r="C210" s="118" t="s">
        <v>177</v>
      </c>
      <c r="D210" s="119" t="s">
        <v>639</v>
      </c>
      <c r="E210" s="119" t="s">
        <v>262</v>
      </c>
      <c r="F210" s="119" t="s">
        <v>300</v>
      </c>
      <c r="G210" s="119" t="s">
        <v>301</v>
      </c>
      <c r="H210" s="119"/>
      <c r="I210" s="251">
        <v>52.3</v>
      </c>
    </row>
    <row r="211" spans="1:9" s="124" customFormat="1" ht="16.5" customHeight="1">
      <c r="A211" s="268" t="s">
        <v>664</v>
      </c>
      <c r="B211" s="214" t="s">
        <v>53</v>
      </c>
      <c r="C211" s="122" t="s">
        <v>177</v>
      </c>
      <c r="D211" s="121" t="s">
        <v>639</v>
      </c>
      <c r="E211" s="121" t="s">
        <v>262</v>
      </c>
      <c r="F211" s="121" t="s">
        <v>298</v>
      </c>
      <c r="G211" s="121" t="s">
        <v>301</v>
      </c>
      <c r="H211" s="121"/>
      <c r="I211" s="257">
        <v>52.3</v>
      </c>
    </row>
    <row r="212" spans="1:9" s="124" customFormat="1" ht="26.25" customHeight="1">
      <c r="A212" s="268" t="s">
        <v>665</v>
      </c>
      <c r="B212" s="214" t="s">
        <v>53</v>
      </c>
      <c r="C212" s="122" t="s">
        <v>177</v>
      </c>
      <c r="D212" s="121" t="s">
        <v>639</v>
      </c>
      <c r="E212" s="121" t="s">
        <v>262</v>
      </c>
      <c r="F212" s="121" t="s">
        <v>298</v>
      </c>
      <c r="G212" s="121" t="s">
        <v>666</v>
      </c>
      <c r="H212" s="121"/>
      <c r="I212" s="257">
        <v>52.3</v>
      </c>
    </row>
    <row r="213" spans="1:9" s="124" customFormat="1" ht="26.25" customHeight="1">
      <c r="A213" s="215" t="s">
        <v>311</v>
      </c>
      <c r="B213" s="214" t="s">
        <v>53</v>
      </c>
      <c r="C213" s="122" t="s">
        <v>177</v>
      </c>
      <c r="D213" s="121" t="s">
        <v>639</v>
      </c>
      <c r="E213" s="121" t="s">
        <v>262</v>
      </c>
      <c r="F213" s="121" t="s">
        <v>298</v>
      </c>
      <c r="G213" s="121" t="s">
        <v>666</v>
      </c>
      <c r="H213" s="121">
        <v>240</v>
      </c>
      <c r="I213" s="257">
        <v>52.3</v>
      </c>
    </row>
    <row r="214" spans="1:9" s="129" customFormat="1" ht="39" customHeight="1">
      <c r="A214" s="270" t="s">
        <v>671</v>
      </c>
      <c r="B214" s="211">
        <v>110</v>
      </c>
      <c r="C214" s="118" t="s">
        <v>177</v>
      </c>
      <c r="D214" s="119" t="s">
        <v>639</v>
      </c>
      <c r="E214" s="119" t="s">
        <v>265</v>
      </c>
      <c r="F214" s="119" t="s">
        <v>300</v>
      </c>
      <c r="G214" s="119" t="s">
        <v>301</v>
      </c>
      <c r="H214" s="119"/>
      <c r="I214" s="251">
        <v>1400</v>
      </c>
    </row>
    <row r="215" spans="1:9" s="124" customFormat="1" ht="33.75" customHeight="1">
      <c r="A215" s="268" t="s">
        <v>672</v>
      </c>
      <c r="B215" s="214">
        <v>110</v>
      </c>
      <c r="C215" s="122" t="s">
        <v>177</v>
      </c>
      <c r="D215" s="121" t="s">
        <v>639</v>
      </c>
      <c r="E215" s="121" t="s">
        <v>265</v>
      </c>
      <c r="F215" s="121" t="s">
        <v>298</v>
      </c>
      <c r="G215" s="121" t="s">
        <v>301</v>
      </c>
      <c r="H215" s="121"/>
      <c r="I215" s="257">
        <v>1400</v>
      </c>
    </row>
    <row r="216" spans="1:9" s="124" customFormat="1" ht="27" customHeight="1" hidden="1">
      <c r="A216" s="215" t="s">
        <v>673</v>
      </c>
      <c r="B216" s="214">
        <v>110</v>
      </c>
      <c r="C216" s="122" t="s">
        <v>177</v>
      </c>
      <c r="D216" s="121" t="s">
        <v>639</v>
      </c>
      <c r="E216" s="121" t="s">
        <v>265</v>
      </c>
      <c r="F216" s="121" t="s">
        <v>298</v>
      </c>
      <c r="G216" s="121" t="s">
        <v>674</v>
      </c>
      <c r="H216" s="121"/>
      <c r="I216" s="257">
        <v>0</v>
      </c>
    </row>
    <row r="217" spans="1:9" s="124" customFormat="1" ht="28.5" customHeight="1" hidden="1">
      <c r="A217" s="215" t="s">
        <v>311</v>
      </c>
      <c r="B217" s="214">
        <v>110</v>
      </c>
      <c r="C217" s="122" t="s">
        <v>177</v>
      </c>
      <c r="D217" s="121" t="s">
        <v>639</v>
      </c>
      <c r="E217" s="121" t="s">
        <v>265</v>
      </c>
      <c r="F217" s="121" t="s">
        <v>298</v>
      </c>
      <c r="G217" s="121" t="s">
        <v>674</v>
      </c>
      <c r="H217" s="121" t="s">
        <v>312</v>
      </c>
      <c r="I217" s="257"/>
    </row>
    <row r="218" spans="1:9" s="124" customFormat="1" ht="27.75" customHeight="1">
      <c r="A218" s="215" t="s">
        <v>675</v>
      </c>
      <c r="B218" s="214">
        <v>110</v>
      </c>
      <c r="C218" s="122" t="s">
        <v>177</v>
      </c>
      <c r="D218" s="121" t="s">
        <v>639</v>
      </c>
      <c r="E218" s="121" t="s">
        <v>265</v>
      </c>
      <c r="F218" s="121" t="s">
        <v>298</v>
      </c>
      <c r="G218" s="121" t="s">
        <v>676</v>
      </c>
      <c r="H218" s="121"/>
      <c r="I218" s="257">
        <v>700</v>
      </c>
    </row>
    <row r="219" spans="1:9" s="124" customFormat="1" ht="30.75" customHeight="1">
      <c r="A219" s="215" t="s">
        <v>311</v>
      </c>
      <c r="B219" s="214">
        <v>110</v>
      </c>
      <c r="C219" s="122" t="s">
        <v>177</v>
      </c>
      <c r="D219" s="121" t="s">
        <v>639</v>
      </c>
      <c r="E219" s="121" t="s">
        <v>265</v>
      </c>
      <c r="F219" s="121" t="s">
        <v>298</v>
      </c>
      <c r="G219" s="121" t="s">
        <v>676</v>
      </c>
      <c r="H219" s="121" t="s">
        <v>312</v>
      </c>
      <c r="I219" s="257">
        <v>700</v>
      </c>
    </row>
    <row r="220" spans="1:9" s="124" customFormat="1" ht="30" customHeight="1">
      <c r="A220" s="215" t="s">
        <v>675</v>
      </c>
      <c r="B220" s="214">
        <v>110</v>
      </c>
      <c r="C220" s="122" t="s">
        <v>177</v>
      </c>
      <c r="D220" s="121" t="s">
        <v>639</v>
      </c>
      <c r="E220" s="121" t="s">
        <v>265</v>
      </c>
      <c r="F220" s="121" t="s">
        <v>298</v>
      </c>
      <c r="G220" s="121" t="s">
        <v>677</v>
      </c>
      <c r="H220" s="121"/>
      <c r="I220" s="257">
        <v>700</v>
      </c>
    </row>
    <row r="221" spans="1:9" s="124" customFormat="1" ht="26.25" customHeight="1">
      <c r="A221" s="215" t="s">
        <v>311</v>
      </c>
      <c r="B221" s="214">
        <v>110</v>
      </c>
      <c r="C221" s="122" t="s">
        <v>177</v>
      </c>
      <c r="D221" s="121" t="s">
        <v>639</v>
      </c>
      <c r="E221" s="121" t="s">
        <v>265</v>
      </c>
      <c r="F221" s="121" t="s">
        <v>298</v>
      </c>
      <c r="G221" s="121" t="s">
        <v>677</v>
      </c>
      <c r="H221" s="121" t="s">
        <v>312</v>
      </c>
      <c r="I221" s="257">
        <v>700</v>
      </c>
    </row>
    <row r="222" spans="1:9" s="129" customFormat="1" ht="58.5" customHeight="1">
      <c r="A222" s="210" t="s">
        <v>678</v>
      </c>
      <c r="B222" s="211" t="s">
        <v>53</v>
      </c>
      <c r="C222" s="118" t="s">
        <v>177</v>
      </c>
      <c r="D222" s="119" t="s">
        <v>679</v>
      </c>
      <c r="E222" s="119" t="s">
        <v>299</v>
      </c>
      <c r="F222" s="119" t="s">
        <v>300</v>
      </c>
      <c r="G222" s="119" t="s">
        <v>301</v>
      </c>
      <c r="H222" s="119"/>
      <c r="I222" s="251">
        <v>426</v>
      </c>
    </row>
    <row r="223" spans="1:9" s="129" customFormat="1" ht="26.25" customHeight="1">
      <c r="A223" s="270" t="s">
        <v>680</v>
      </c>
      <c r="B223" s="211" t="s">
        <v>53</v>
      </c>
      <c r="C223" s="118" t="s">
        <v>177</v>
      </c>
      <c r="D223" s="119" t="s">
        <v>679</v>
      </c>
      <c r="E223" s="119" t="s">
        <v>258</v>
      </c>
      <c r="F223" s="119" t="s">
        <v>300</v>
      </c>
      <c r="G223" s="119" t="s">
        <v>301</v>
      </c>
      <c r="H223" s="119"/>
      <c r="I223" s="251">
        <v>426</v>
      </c>
    </row>
    <row r="224" spans="1:9" s="124" customFormat="1" ht="52.5" customHeight="1">
      <c r="A224" s="268" t="s">
        <v>681</v>
      </c>
      <c r="B224" s="214" t="s">
        <v>53</v>
      </c>
      <c r="C224" s="122" t="s">
        <v>177</v>
      </c>
      <c r="D224" s="121" t="s">
        <v>679</v>
      </c>
      <c r="E224" s="121" t="s">
        <v>258</v>
      </c>
      <c r="F224" s="121" t="s">
        <v>365</v>
      </c>
      <c r="G224" s="121" t="s">
        <v>301</v>
      </c>
      <c r="H224" s="121"/>
      <c r="I224" s="257">
        <v>106</v>
      </c>
    </row>
    <row r="225" spans="1:9" s="124" customFormat="1" ht="26.25" customHeight="1">
      <c r="A225" s="268" t="s">
        <v>682</v>
      </c>
      <c r="B225" s="214" t="s">
        <v>53</v>
      </c>
      <c r="C225" s="122" t="s">
        <v>177</v>
      </c>
      <c r="D225" s="121" t="s">
        <v>679</v>
      </c>
      <c r="E225" s="121" t="s">
        <v>258</v>
      </c>
      <c r="F225" s="121" t="s">
        <v>365</v>
      </c>
      <c r="G225" s="121" t="s">
        <v>683</v>
      </c>
      <c r="H225" s="121"/>
      <c r="I225" s="257">
        <v>106</v>
      </c>
    </row>
    <row r="226" spans="1:9" s="124" customFormat="1" ht="26.25" customHeight="1">
      <c r="A226" s="215" t="s">
        <v>311</v>
      </c>
      <c r="B226" s="214" t="s">
        <v>53</v>
      </c>
      <c r="C226" s="122" t="s">
        <v>177</v>
      </c>
      <c r="D226" s="121" t="s">
        <v>679</v>
      </c>
      <c r="E226" s="121" t="s">
        <v>258</v>
      </c>
      <c r="F226" s="121" t="s">
        <v>365</v>
      </c>
      <c r="G226" s="121" t="s">
        <v>683</v>
      </c>
      <c r="H226" s="121">
        <v>240</v>
      </c>
      <c r="I226" s="257">
        <v>106</v>
      </c>
    </row>
    <row r="227" spans="1:9" s="124" customFormat="1" ht="26.25" customHeight="1" hidden="1">
      <c r="A227" s="215" t="s">
        <v>684</v>
      </c>
      <c r="B227" s="214">
        <v>110</v>
      </c>
      <c r="C227" s="122" t="s">
        <v>177</v>
      </c>
      <c r="D227" s="121" t="s">
        <v>679</v>
      </c>
      <c r="E227" s="121" t="s">
        <v>258</v>
      </c>
      <c r="F227" s="121" t="s">
        <v>365</v>
      </c>
      <c r="G227" s="121" t="s">
        <v>685</v>
      </c>
      <c r="H227" s="121"/>
      <c r="I227" s="257">
        <v>0</v>
      </c>
    </row>
    <row r="228" spans="1:9" s="124" customFormat="1" ht="24" customHeight="1" hidden="1">
      <c r="A228" s="215" t="s">
        <v>311</v>
      </c>
      <c r="B228" s="214">
        <v>110</v>
      </c>
      <c r="C228" s="122" t="s">
        <v>177</v>
      </c>
      <c r="D228" s="121" t="s">
        <v>679</v>
      </c>
      <c r="E228" s="121" t="s">
        <v>258</v>
      </c>
      <c r="F228" s="121" t="s">
        <v>365</v>
      </c>
      <c r="G228" s="121" t="s">
        <v>685</v>
      </c>
      <c r="H228" s="121" t="s">
        <v>312</v>
      </c>
      <c r="I228" s="257"/>
    </row>
    <row r="229" spans="1:9" s="124" customFormat="1" ht="26.25" customHeight="1">
      <c r="A229" s="268" t="s">
        <v>686</v>
      </c>
      <c r="B229" s="214" t="s">
        <v>53</v>
      </c>
      <c r="C229" s="122" t="s">
        <v>177</v>
      </c>
      <c r="D229" s="121" t="s">
        <v>679</v>
      </c>
      <c r="E229" s="121" t="s">
        <v>258</v>
      </c>
      <c r="F229" s="121" t="s">
        <v>381</v>
      </c>
      <c r="G229" s="121" t="s">
        <v>301</v>
      </c>
      <c r="H229" s="121"/>
      <c r="I229" s="257">
        <v>320</v>
      </c>
    </row>
    <row r="230" spans="1:9" s="124" customFormat="1" ht="26.25" customHeight="1">
      <c r="A230" s="268" t="s">
        <v>687</v>
      </c>
      <c r="B230" s="214" t="s">
        <v>53</v>
      </c>
      <c r="C230" s="122" t="s">
        <v>177</v>
      </c>
      <c r="D230" s="121" t="s">
        <v>679</v>
      </c>
      <c r="E230" s="121" t="s">
        <v>258</v>
      </c>
      <c r="F230" s="121" t="s">
        <v>381</v>
      </c>
      <c r="G230" s="121" t="s">
        <v>688</v>
      </c>
      <c r="H230" s="121"/>
      <c r="I230" s="257">
        <v>320</v>
      </c>
    </row>
    <row r="231" spans="1:9" s="124" customFormat="1" ht="26.25" customHeight="1">
      <c r="A231" s="215" t="s">
        <v>311</v>
      </c>
      <c r="B231" s="214" t="s">
        <v>53</v>
      </c>
      <c r="C231" s="122" t="s">
        <v>177</v>
      </c>
      <c r="D231" s="121" t="s">
        <v>679</v>
      </c>
      <c r="E231" s="121" t="s">
        <v>258</v>
      </c>
      <c r="F231" s="121" t="s">
        <v>381</v>
      </c>
      <c r="G231" s="121" t="s">
        <v>688</v>
      </c>
      <c r="H231" s="121">
        <v>240</v>
      </c>
      <c r="I231" s="257">
        <v>320</v>
      </c>
    </row>
    <row r="232" spans="1:9" s="124" customFormat="1" ht="33" customHeight="1" hidden="1">
      <c r="A232" s="210" t="s">
        <v>270</v>
      </c>
      <c r="B232" s="211" t="s">
        <v>53</v>
      </c>
      <c r="C232" s="118" t="s">
        <v>177</v>
      </c>
      <c r="D232" s="119" t="s">
        <v>693</v>
      </c>
      <c r="E232" s="119" t="s">
        <v>299</v>
      </c>
      <c r="F232" s="119" t="s">
        <v>300</v>
      </c>
      <c r="G232" s="119" t="s">
        <v>301</v>
      </c>
      <c r="H232" s="119"/>
      <c r="I232" s="251">
        <v>0</v>
      </c>
    </row>
    <row r="233" spans="1:9" s="129" customFormat="1" ht="24.75" customHeight="1" hidden="1">
      <c r="A233" s="270" t="s">
        <v>694</v>
      </c>
      <c r="B233" s="211" t="s">
        <v>53</v>
      </c>
      <c r="C233" s="118" t="s">
        <v>177</v>
      </c>
      <c r="D233" s="119" t="s">
        <v>693</v>
      </c>
      <c r="E233" s="119" t="s">
        <v>258</v>
      </c>
      <c r="F233" s="119" t="s">
        <v>300</v>
      </c>
      <c r="G233" s="119" t="s">
        <v>301</v>
      </c>
      <c r="H233" s="119"/>
      <c r="I233" s="251">
        <v>0</v>
      </c>
    </row>
    <row r="234" spans="1:9" s="124" customFormat="1" ht="36" customHeight="1" hidden="1">
      <c r="A234" s="268" t="s">
        <v>695</v>
      </c>
      <c r="B234" s="214" t="s">
        <v>53</v>
      </c>
      <c r="C234" s="122" t="s">
        <v>177</v>
      </c>
      <c r="D234" s="121" t="s">
        <v>693</v>
      </c>
      <c r="E234" s="121" t="s">
        <v>258</v>
      </c>
      <c r="F234" s="121" t="s">
        <v>298</v>
      </c>
      <c r="G234" s="121" t="s">
        <v>301</v>
      </c>
      <c r="H234" s="121"/>
      <c r="I234" s="257">
        <v>0</v>
      </c>
    </row>
    <row r="235" spans="1:9" s="124" customFormat="1" ht="54" customHeight="1" hidden="1">
      <c r="A235" s="268" t="s">
        <v>696</v>
      </c>
      <c r="B235" s="214" t="s">
        <v>53</v>
      </c>
      <c r="C235" s="122" t="s">
        <v>177</v>
      </c>
      <c r="D235" s="121" t="s">
        <v>693</v>
      </c>
      <c r="E235" s="121" t="s">
        <v>258</v>
      </c>
      <c r="F235" s="121" t="s">
        <v>298</v>
      </c>
      <c r="G235" s="121" t="s">
        <v>697</v>
      </c>
      <c r="H235" s="121"/>
      <c r="I235" s="257">
        <v>0</v>
      </c>
    </row>
    <row r="236" spans="1:9" s="124" customFormat="1" ht="37.5" customHeight="1" hidden="1">
      <c r="A236" s="215" t="s">
        <v>352</v>
      </c>
      <c r="B236" s="214" t="s">
        <v>53</v>
      </c>
      <c r="C236" s="122" t="s">
        <v>177</v>
      </c>
      <c r="D236" s="121" t="s">
        <v>693</v>
      </c>
      <c r="E236" s="121" t="s">
        <v>258</v>
      </c>
      <c r="F236" s="121" t="s">
        <v>298</v>
      </c>
      <c r="G236" s="121" t="s">
        <v>697</v>
      </c>
      <c r="H236" s="121">
        <v>120</v>
      </c>
      <c r="I236" s="257"/>
    </row>
    <row r="237" spans="1:9" s="124" customFormat="1" ht="45" customHeight="1" hidden="1">
      <c r="A237" s="215" t="s">
        <v>311</v>
      </c>
      <c r="B237" s="214" t="s">
        <v>53</v>
      </c>
      <c r="C237" s="122" t="s">
        <v>177</v>
      </c>
      <c r="D237" s="121" t="s">
        <v>693</v>
      </c>
      <c r="E237" s="121" t="s">
        <v>258</v>
      </c>
      <c r="F237" s="121" t="s">
        <v>298</v>
      </c>
      <c r="G237" s="121" t="s">
        <v>697</v>
      </c>
      <c r="H237" s="121">
        <v>240</v>
      </c>
      <c r="I237" s="257"/>
    </row>
    <row r="238" spans="1:9" s="124" customFormat="1" ht="29.25" customHeight="1" hidden="1">
      <c r="A238" s="268" t="s">
        <v>698</v>
      </c>
      <c r="B238" s="214" t="s">
        <v>53</v>
      </c>
      <c r="C238" s="122" t="s">
        <v>177</v>
      </c>
      <c r="D238" s="121" t="s">
        <v>693</v>
      </c>
      <c r="E238" s="121" t="s">
        <v>258</v>
      </c>
      <c r="F238" s="121" t="s">
        <v>298</v>
      </c>
      <c r="G238" s="121" t="s">
        <v>699</v>
      </c>
      <c r="H238" s="121"/>
      <c r="I238" s="257">
        <v>0</v>
      </c>
    </row>
    <row r="239" spans="1:9" s="124" customFormat="1" ht="30" customHeight="1" hidden="1">
      <c r="A239" s="215" t="s">
        <v>352</v>
      </c>
      <c r="B239" s="214" t="s">
        <v>53</v>
      </c>
      <c r="C239" s="122" t="s">
        <v>177</v>
      </c>
      <c r="D239" s="121" t="s">
        <v>693</v>
      </c>
      <c r="E239" s="121" t="s">
        <v>258</v>
      </c>
      <c r="F239" s="121" t="s">
        <v>298</v>
      </c>
      <c r="G239" s="121" t="s">
        <v>699</v>
      </c>
      <c r="H239" s="121">
        <v>120</v>
      </c>
      <c r="I239" s="257"/>
    </row>
    <row r="240" spans="1:9" s="124" customFormat="1" ht="30.75" customHeight="1" hidden="1">
      <c r="A240" s="215" t="s">
        <v>311</v>
      </c>
      <c r="B240" s="214" t="s">
        <v>53</v>
      </c>
      <c r="C240" s="122" t="s">
        <v>177</v>
      </c>
      <c r="D240" s="121" t="s">
        <v>693</v>
      </c>
      <c r="E240" s="121" t="s">
        <v>258</v>
      </c>
      <c r="F240" s="121" t="s">
        <v>298</v>
      </c>
      <c r="G240" s="121" t="s">
        <v>699</v>
      </c>
      <c r="H240" s="121">
        <v>240</v>
      </c>
      <c r="I240" s="257"/>
    </row>
    <row r="241" spans="1:9" s="129" customFormat="1" ht="39" customHeight="1">
      <c r="A241" s="210" t="s">
        <v>734</v>
      </c>
      <c r="B241" s="211" t="s">
        <v>53</v>
      </c>
      <c r="C241" s="118" t="s">
        <v>177</v>
      </c>
      <c r="D241" s="119" t="s">
        <v>735</v>
      </c>
      <c r="E241" s="119" t="s">
        <v>299</v>
      </c>
      <c r="F241" s="119" t="s">
        <v>300</v>
      </c>
      <c r="G241" s="119" t="s">
        <v>301</v>
      </c>
      <c r="H241" s="119"/>
      <c r="I241" s="251">
        <v>1715.2000000000003</v>
      </c>
    </row>
    <row r="242" spans="1:9" s="129" customFormat="1" ht="26.25" customHeight="1">
      <c r="A242" s="270" t="s">
        <v>888</v>
      </c>
      <c r="B242" s="211" t="s">
        <v>53</v>
      </c>
      <c r="C242" s="118" t="s">
        <v>177</v>
      </c>
      <c r="D242" s="119" t="s">
        <v>735</v>
      </c>
      <c r="E242" s="119" t="s">
        <v>260</v>
      </c>
      <c r="F242" s="119" t="s">
        <v>300</v>
      </c>
      <c r="G242" s="119" t="s">
        <v>301</v>
      </c>
      <c r="H242" s="119"/>
      <c r="I242" s="251">
        <v>119.4</v>
      </c>
    </row>
    <row r="243" spans="1:9" s="124" customFormat="1" ht="27" customHeight="1">
      <c r="A243" s="268" t="s">
        <v>737</v>
      </c>
      <c r="B243" s="214" t="s">
        <v>53</v>
      </c>
      <c r="C243" s="122" t="s">
        <v>177</v>
      </c>
      <c r="D243" s="121" t="s">
        <v>735</v>
      </c>
      <c r="E243" s="121" t="s">
        <v>260</v>
      </c>
      <c r="F243" s="121" t="s">
        <v>298</v>
      </c>
      <c r="G243" s="121" t="s">
        <v>301</v>
      </c>
      <c r="H243" s="121"/>
      <c r="I243" s="257">
        <v>119.4</v>
      </c>
    </row>
    <row r="244" spans="1:9" s="124" customFormat="1" ht="26.25" customHeight="1">
      <c r="A244" s="268" t="s">
        <v>738</v>
      </c>
      <c r="B244" s="214" t="s">
        <v>53</v>
      </c>
      <c r="C244" s="122" t="s">
        <v>177</v>
      </c>
      <c r="D244" s="121" t="s">
        <v>735</v>
      </c>
      <c r="E244" s="121" t="s">
        <v>260</v>
      </c>
      <c r="F244" s="121" t="s">
        <v>298</v>
      </c>
      <c r="G244" s="121" t="s">
        <v>739</v>
      </c>
      <c r="H244" s="121"/>
      <c r="I244" s="257">
        <v>5.2</v>
      </c>
    </row>
    <row r="245" spans="1:9" s="124" customFormat="1" ht="26.25" customHeight="1">
      <c r="A245" s="215" t="s">
        <v>311</v>
      </c>
      <c r="B245" s="214" t="s">
        <v>53</v>
      </c>
      <c r="C245" s="122" t="s">
        <v>177</v>
      </c>
      <c r="D245" s="121" t="s">
        <v>735</v>
      </c>
      <c r="E245" s="121" t="s">
        <v>260</v>
      </c>
      <c r="F245" s="121" t="s">
        <v>298</v>
      </c>
      <c r="G245" s="121" t="s">
        <v>739</v>
      </c>
      <c r="H245" s="121">
        <v>240</v>
      </c>
      <c r="I245" s="257">
        <v>5.2</v>
      </c>
    </row>
    <row r="246" spans="1:9" s="124" customFormat="1" ht="26.25" customHeight="1">
      <c r="A246" s="215" t="s">
        <v>740</v>
      </c>
      <c r="B246" s="214" t="s">
        <v>53</v>
      </c>
      <c r="C246" s="122" t="s">
        <v>177</v>
      </c>
      <c r="D246" s="121" t="s">
        <v>735</v>
      </c>
      <c r="E246" s="121" t="s">
        <v>260</v>
      </c>
      <c r="F246" s="121" t="s">
        <v>298</v>
      </c>
      <c r="G246" s="121" t="s">
        <v>741</v>
      </c>
      <c r="H246" s="121"/>
      <c r="I246" s="257">
        <v>114.2</v>
      </c>
    </row>
    <row r="247" spans="1:9" s="124" customFormat="1" ht="26.25" customHeight="1">
      <c r="A247" s="215" t="s">
        <v>311</v>
      </c>
      <c r="B247" s="214" t="s">
        <v>53</v>
      </c>
      <c r="C247" s="122" t="s">
        <v>177</v>
      </c>
      <c r="D247" s="121" t="s">
        <v>735</v>
      </c>
      <c r="E247" s="121" t="s">
        <v>260</v>
      </c>
      <c r="F247" s="121" t="s">
        <v>298</v>
      </c>
      <c r="G247" s="121" t="s">
        <v>741</v>
      </c>
      <c r="H247" s="121" t="s">
        <v>312</v>
      </c>
      <c r="I247" s="257">
        <v>114.2</v>
      </c>
    </row>
    <row r="248" spans="1:9" s="124" customFormat="1" ht="12.75" customHeight="1">
      <c r="A248" s="270" t="s">
        <v>742</v>
      </c>
      <c r="B248" s="211" t="s">
        <v>53</v>
      </c>
      <c r="C248" s="118" t="s">
        <v>177</v>
      </c>
      <c r="D248" s="119" t="s">
        <v>735</v>
      </c>
      <c r="E248" s="119" t="s">
        <v>262</v>
      </c>
      <c r="F248" s="119" t="s">
        <v>300</v>
      </c>
      <c r="G248" s="119" t="s">
        <v>301</v>
      </c>
      <c r="H248" s="119"/>
      <c r="I248" s="251">
        <v>1595.8000000000002</v>
      </c>
    </row>
    <row r="249" spans="1:9" s="124" customFormat="1" ht="31.5" customHeight="1">
      <c r="A249" s="215" t="s">
        <v>743</v>
      </c>
      <c r="B249" s="214" t="s">
        <v>53</v>
      </c>
      <c r="C249" s="122" t="s">
        <v>177</v>
      </c>
      <c r="D249" s="121" t="s">
        <v>735</v>
      </c>
      <c r="E249" s="121" t="s">
        <v>262</v>
      </c>
      <c r="F249" s="121" t="s">
        <v>298</v>
      </c>
      <c r="G249" s="121" t="s">
        <v>301</v>
      </c>
      <c r="H249" s="121"/>
      <c r="I249" s="257">
        <v>1595.8000000000002</v>
      </c>
    </row>
    <row r="250" spans="1:9" s="124" customFormat="1" ht="60.75" customHeight="1">
      <c r="A250" s="268" t="s">
        <v>744</v>
      </c>
      <c r="B250" s="214" t="s">
        <v>53</v>
      </c>
      <c r="C250" s="122" t="s">
        <v>177</v>
      </c>
      <c r="D250" s="121" t="s">
        <v>735</v>
      </c>
      <c r="E250" s="121" t="s">
        <v>262</v>
      </c>
      <c r="F250" s="121" t="s">
        <v>298</v>
      </c>
      <c r="G250" s="121" t="s">
        <v>745</v>
      </c>
      <c r="H250" s="121"/>
      <c r="I250" s="257">
        <v>700</v>
      </c>
    </row>
    <row r="251" spans="1:9" s="124" customFormat="1" ht="26.25" customHeight="1">
      <c r="A251" s="215" t="s">
        <v>311</v>
      </c>
      <c r="B251" s="214" t="s">
        <v>53</v>
      </c>
      <c r="C251" s="122" t="s">
        <v>177</v>
      </c>
      <c r="D251" s="121" t="s">
        <v>735</v>
      </c>
      <c r="E251" s="121" t="s">
        <v>262</v>
      </c>
      <c r="F251" s="121" t="s">
        <v>298</v>
      </c>
      <c r="G251" s="121" t="s">
        <v>745</v>
      </c>
      <c r="H251" s="121">
        <v>240</v>
      </c>
      <c r="I251" s="257">
        <v>700</v>
      </c>
    </row>
    <row r="252" spans="1:9" s="124" customFormat="1" ht="31.5" customHeight="1">
      <c r="A252" s="268" t="s">
        <v>746</v>
      </c>
      <c r="B252" s="214" t="s">
        <v>53</v>
      </c>
      <c r="C252" s="122" t="s">
        <v>177</v>
      </c>
      <c r="D252" s="121" t="s">
        <v>735</v>
      </c>
      <c r="E252" s="121" t="s">
        <v>262</v>
      </c>
      <c r="F252" s="121" t="s">
        <v>298</v>
      </c>
      <c r="G252" s="121" t="s">
        <v>747</v>
      </c>
      <c r="H252" s="121"/>
      <c r="I252" s="257">
        <v>115.2</v>
      </c>
    </row>
    <row r="253" spans="1:9" s="124" customFormat="1" ht="26.25" customHeight="1">
      <c r="A253" s="215" t="s">
        <v>311</v>
      </c>
      <c r="B253" s="214" t="s">
        <v>53</v>
      </c>
      <c r="C253" s="122" t="s">
        <v>177</v>
      </c>
      <c r="D253" s="121" t="s">
        <v>735</v>
      </c>
      <c r="E253" s="121" t="s">
        <v>262</v>
      </c>
      <c r="F253" s="121" t="s">
        <v>298</v>
      </c>
      <c r="G253" s="121" t="s">
        <v>747</v>
      </c>
      <c r="H253" s="121">
        <v>240</v>
      </c>
      <c r="I253" s="257">
        <v>115.2</v>
      </c>
    </row>
    <row r="254" spans="1:9" s="124" customFormat="1" ht="45" customHeight="1">
      <c r="A254" s="268" t="s">
        <v>748</v>
      </c>
      <c r="B254" s="214" t="s">
        <v>53</v>
      </c>
      <c r="C254" s="122" t="s">
        <v>177</v>
      </c>
      <c r="D254" s="121" t="s">
        <v>735</v>
      </c>
      <c r="E254" s="121" t="s">
        <v>262</v>
      </c>
      <c r="F254" s="121" t="s">
        <v>298</v>
      </c>
      <c r="G254" s="121" t="s">
        <v>749</v>
      </c>
      <c r="H254" s="121"/>
      <c r="I254" s="257">
        <v>5.9</v>
      </c>
    </row>
    <row r="255" spans="1:9" s="124" customFormat="1" ht="26.25" customHeight="1">
      <c r="A255" s="215" t="s">
        <v>311</v>
      </c>
      <c r="B255" s="214" t="s">
        <v>53</v>
      </c>
      <c r="C255" s="122" t="s">
        <v>177</v>
      </c>
      <c r="D255" s="121" t="s">
        <v>735</v>
      </c>
      <c r="E255" s="121" t="s">
        <v>262</v>
      </c>
      <c r="F255" s="121" t="s">
        <v>298</v>
      </c>
      <c r="G255" s="121" t="s">
        <v>749</v>
      </c>
      <c r="H255" s="121">
        <v>240</v>
      </c>
      <c r="I255" s="257">
        <v>5.9</v>
      </c>
    </row>
    <row r="256" spans="1:9" s="124" customFormat="1" ht="26.25" customHeight="1">
      <c r="A256" s="268" t="s">
        <v>750</v>
      </c>
      <c r="B256" s="214" t="s">
        <v>53</v>
      </c>
      <c r="C256" s="122" t="s">
        <v>177</v>
      </c>
      <c r="D256" s="121" t="s">
        <v>735</v>
      </c>
      <c r="E256" s="121" t="s">
        <v>262</v>
      </c>
      <c r="F256" s="121" t="s">
        <v>298</v>
      </c>
      <c r="G256" s="121" t="s">
        <v>751</v>
      </c>
      <c r="H256" s="121"/>
      <c r="I256" s="257">
        <v>774.7</v>
      </c>
    </row>
    <row r="257" spans="1:9" s="124" customFormat="1" ht="32.25" customHeight="1">
      <c r="A257" s="215" t="s">
        <v>311</v>
      </c>
      <c r="B257" s="214" t="s">
        <v>53</v>
      </c>
      <c r="C257" s="122" t="s">
        <v>177</v>
      </c>
      <c r="D257" s="121" t="s">
        <v>735</v>
      </c>
      <c r="E257" s="121" t="s">
        <v>262</v>
      </c>
      <c r="F257" s="121" t="s">
        <v>298</v>
      </c>
      <c r="G257" s="121" t="s">
        <v>751</v>
      </c>
      <c r="H257" s="121">
        <v>240</v>
      </c>
      <c r="I257" s="257">
        <v>774.7</v>
      </c>
    </row>
    <row r="258" spans="1:9" s="124" customFormat="1" ht="31.5" customHeight="1">
      <c r="A258" s="210" t="s">
        <v>785</v>
      </c>
      <c r="B258" s="211" t="s">
        <v>53</v>
      </c>
      <c r="C258" s="118" t="s">
        <v>177</v>
      </c>
      <c r="D258" s="146" t="s">
        <v>786</v>
      </c>
      <c r="E258" s="146" t="s">
        <v>299</v>
      </c>
      <c r="F258" s="146" t="s">
        <v>300</v>
      </c>
      <c r="G258" s="146" t="s">
        <v>301</v>
      </c>
      <c r="H258" s="121"/>
      <c r="I258" s="251">
        <v>6118.1</v>
      </c>
    </row>
    <row r="259" spans="1:9" s="124" customFormat="1" ht="27" customHeight="1">
      <c r="A259" s="270" t="s">
        <v>957</v>
      </c>
      <c r="B259" s="211" t="s">
        <v>53</v>
      </c>
      <c r="C259" s="118" t="s">
        <v>177</v>
      </c>
      <c r="D259" s="119" t="s">
        <v>786</v>
      </c>
      <c r="E259" s="119" t="s">
        <v>262</v>
      </c>
      <c r="F259" s="119" t="s">
        <v>300</v>
      </c>
      <c r="G259" s="119" t="s">
        <v>301</v>
      </c>
      <c r="H259" s="121"/>
      <c r="I259" s="251">
        <v>6118.1</v>
      </c>
    </row>
    <row r="260" spans="1:9" ht="15" customHeight="1">
      <c r="A260" s="207" t="s">
        <v>788</v>
      </c>
      <c r="B260" s="208" t="s">
        <v>53</v>
      </c>
      <c r="C260" s="122" t="s">
        <v>177</v>
      </c>
      <c r="D260" s="134" t="s">
        <v>786</v>
      </c>
      <c r="E260" s="134" t="s">
        <v>262</v>
      </c>
      <c r="F260" s="134" t="s">
        <v>298</v>
      </c>
      <c r="G260" s="134" t="s">
        <v>301</v>
      </c>
      <c r="H260" s="135"/>
      <c r="I260" s="255">
        <v>6118.1</v>
      </c>
    </row>
    <row r="261" spans="1:9" s="124" customFormat="1" ht="68.25" customHeight="1">
      <c r="A261" s="215" t="s">
        <v>801</v>
      </c>
      <c r="B261" s="208" t="s">
        <v>53</v>
      </c>
      <c r="C261" s="122" t="s">
        <v>177</v>
      </c>
      <c r="D261" s="134" t="s">
        <v>786</v>
      </c>
      <c r="E261" s="134" t="s">
        <v>262</v>
      </c>
      <c r="F261" s="134" t="s">
        <v>298</v>
      </c>
      <c r="G261" s="134" t="s">
        <v>802</v>
      </c>
      <c r="H261" s="135"/>
      <c r="I261" s="255">
        <v>6118.1</v>
      </c>
    </row>
    <row r="262" spans="1:9" s="124" customFormat="1" ht="21" customHeight="1">
      <c r="A262" s="215" t="s">
        <v>352</v>
      </c>
      <c r="B262" s="208" t="s">
        <v>53</v>
      </c>
      <c r="C262" s="122" t="s">
        <v>177</v>
      </c>
      <c r="D262" s="134" t="s">
        <v>786</v>
      </c>
      <c r="E262" s="134" t="s">
        <v>262</v>
      </c>
      <c r="F262" s="134" t="s">
        <v>298</v>
      </c>
      <c r="G262" s="134" t="s">
        <v>802</v>
      </c>
      <c r="H262" s="135">
        <v>120</v>
      </c>
      <c r="I262" s="255">
        <v>4390.5</v>
      </c>
    </row>
    <row r="263" spans="1:9" s="124" customFormat="1" ht="28.5" customHeight="1">
      <c r="A263" s="215" t="s">
        <v>311</v>
      </c>
      <c r="B263" s="208" t="s">
        <v>53</v>
      </c>
      <c r="C263" s="122" t="s">
        <v>177</v>
      </c>
      <c r="D263" s="134" t="s">
        <v>786</v>
      </c>
      <c r="E263" s="134" t="s">
        <v>262</v>
      </c>
      <c r="F263" s="134" t="s">
        <v>298</v>
      </c>
      <c r="G263" s="134" t="s">
        <v>802</v>
      </c>
      <c r="H263" s="135">
        <v>240</v>
      </c>
      <c r="I263" s="255">
        <v>1727.6</v>
      </c>
    </row>
    <row r="264" spans="1:9" s="173" customFormat="1" ht="12.75" customHeight="1">
      <c r="A264" s="210" t="s">
        <v>820</v>
      </c>
      <c r="B264" s="278" t="s">
        <v>53</v>
      </c>
      <c r="C264" s="118" t="s">
        <v>177</v>
      </c>
      <c r="D264" s="146" t="s">
        <v>821</v>
      </c>
      <c r="E264" s="146" t="s">
        <v>299</v>
      </c>
      <c r="F264" s="146" t="s">
        <v>300</v>
      </c>
      <c r="G264" s="146" t="s">
        <v>301</v>
      </c>
      <c r="H264" s="147"/>
      <c r="I264" s="253">
        <v>1764.0999999999997</v>
      </c>
    </row>
    <row r="265" spans="1:9" s="173" customFormat="1" ht="12.75" customHeight="1">
      <c r="A265" s="270" t="s">
        <v>788</v>
      </c>
      <c r="B265" s="211" t="s">
        <v>53</v>
      </c>
      <c r="C265" s="118" t="s">
        <v>177</v>
      </c>
      <c r="D265" s="119" t="s">
        <v>821</v>
      </c>
      <c r="E265" s="119" t="s">
        <v>634</v>
      </c>
      <c r="F265" s="119" t="s">
        <v>300</v>
      </c>
      <c r="G265" s="119" t="s">
        <v>301</v>
      </c>
      <c r="H265" s="119"/>
      <c r="I265" s="251">
        <v>1764.0999999999997</v>
      </c>
    </row>
    <row r="266" spans="1:9" ht="12.75" customHeight="1">
      <c r="A266" s="207" t="s">
        <v>788</v>
      </c>
      <c r="B266" s="208" t="s">
        <v>53</v>
      </c>
      <c r="C266" s="122" t="s">
        <v>177</v>
      </c>
      <c r="D266" s="134" t="s">
        <v>821</v>
      </c>
      <c r="E266" s="134" t="s">
        <v>634</v>
      </c>
      <c r="F266" s="121" t="s">
        <v>298</v>
      </c>
      <c r="G266" s="121" t="s">
        <v>301</v>
      </c>
      <c r="H266" s="121"/>
      <c r="I266" s="257">
        <v>1764.0999999999997</v>
      </c>
    </row>
    <row r="267" spans="1:9" ht="12.75" customHeight="1">
      <c r="A267" s="207" t="s">
        <v>958</v>
      </c>
      <c r="B267" s="208" t="s">
        <v>53</v>
      </c>
      <c r="C267" s="122" t="s">
        <v>177</v>
      </c>
      <c r="D267" s="134" t="s">
        <v>821</v>
      </c>
      <c r="E267" s="134" t="s">
        <v>634</v>
      </c>
      <c r="F267" s="121" t="s">
        <v>298</v>
      </c>
      <c r="G267" s="134" t="s">
        <v>836</v>
      </c>
      <c r="H267" s="135"/>
      <c r="I267" s="255">
        <v>1399.5</v>
      </c>
    </row>
    <row r="268" spans="1:9" ht="30" customHeight="1">
      <c r="A268" s="207" t="s">
        <v>311</v>
      </c>
      <c r="B268" s="208" t="s">
        <v>53</v>
      </c>
      <c r="C268" s="122" t="s">
        <v>177</v>
      </c>
      <c r="D268" s="134" t="s">
        <v>821</v>
      </c>
      <c r="E268" s="134" t="s">
        <v>634</v>
      </c>
      <c r="F268" s="121" t="s">
        <v>298</v>
      </c>
      <c r="G268" s="134" t="s">
        <v>836</v>
      </c>
      <c r="H268" s="135">
        <v>240</v>
      </c>
      <c r="I268" s="255">
        <v>1309.5</v>
      </c>
    </row>
    <row r="269" spans="1:9" ht="18.75" customHeight="1">
      <c r="A269" s="207" t="s">
        <v>550</v>
      </c>
      <c r="B269" s="208" t="s">
        <v>53</v>
      </c>
      <c r="C269" s="122" t="s">
        <v>177</v>
      </c>
      <c r="D269" s="134" t="s">
        <v>821</v>
      </c>
      <c r="E269" s="134" t="s">
        <v>634</v>
      </c>
      <c r="F269" s="121" t="s">
        <v>298</v>
      </c>
      <c r="G269" s="134" t="s">
        <v>836</v>
      </c>
      <c r="H269" s="135">
        <v>350</v>
      </c>
      <c r="I269" s="255">
        <v>90</v>
      </c>
    </row>
    <row r="270" spans="1:9" ht="15.75" customHeight="1">
      <c r="A270" s="207" t="s">
        <v>847</v>
      </c>
      <c r="B270" s="208">
        <v>110</v>
      </c>
      <c r="C270" s="122" t="s">
        <v>177</v>
      </c>
      <c r="D270" s="134" t="s">
        <v>821</v>
      </c>
      <c r="E270" s="134" t="s">
        <v>634</v>
      </c>
      <c r="F270" s="121" t="s">
        <v>298</v>
      </c>
      <c r="G270" s="134" t="s">
        <v>848</v>
      </c>
      <c r="H270" s="135"/>
      <c r="I270" s="255">
        <v>100</v>
      </c>
    </row>
    <row r="271" spans="1:9" ht="15.75" customHeight="1" hidden="1">
      <c r="A271" s="207" t="s">
        <v>849</v>
      </c>
      <c r="B271" s="208">
        <v>110</v>
      </c>
      <c r="C271" s="122" t="s">
        <v>177</v>
      </c>
      <c r="D271" s="134" t="s">
        <v>821</v>
      </c>
      <c r="E271" s="134" t="s">
        <v>634</v>
      </c>
      <c r="F271" s="121" t="s">
        <v>298</v>
      </c>
      <c r="G271" s="134" t="s">
        <v>848</v>
      </c>
      <c r="H271" s="135">
        <v>830</v>
      </c>
      <c r="I271" s="259"/>
    </row>
    <row r="272" spans="1:9" ht="15.75" customHeight="1">
      <c r="A272" s="207" t="s">
        <v>387</v>
      </c>
      <c r="B272" s="208">
        <v>110</v>
      </c>
      <c r="C272" s="122" t="s">
        <v>177</v>
      </c>
      <c r="D272" s="134" t="s">
        <v>821</v>
      </c>
      <c r="E272" s="134" t="s">
        <v>634</v>
      </c>
      <c r="F272" s="121" t="s">
        <v>298</v>
      </c>
      <c r="G272" s="134" t="s">
        <v>848</v>
      </c>
      <c r="H272" s="135">
        <v>850</v>
      </c>
      <c r="I272" s="259">
        <v>100</v>
      </c>
    </row>
    <row r="273" spans="1:9" ht="47.25" customHeight="1" hidden="1">
      <c r="A273" s="207" t="s">
        <v>852</v>
      </c>
      <c r="B273" s="208">
        <v>110</v>
      </c>
      <c r="C273" s="122" t="s">
        <v>177</v>
      </c>
      <c r="D273" s="134" t="s">
        <v>821</v>
      </c>
      <c r="E273" s="134" t="s">
        <v>634</v>
      </c>
      <c r="F273" s="121" t="s">
        <v>298</v>
      </c>
      <c r="G273" s="134" t="s">
        <v>853</v>
      </c>
      <c r="H273" s="135"/>
      <c r="I273" s="259">
        <v>0</v>
      </c>
    </row>
    <row r="274" spans="1:9" ht="32.25" customHeight="1" hidden="1">
      <c r="A274" s="207" t="s">
        <v>311</v>
      </c>
      <c r="B274" s="208">
        <v>110</v>
      </c>
      <c r="C274" s="122" t="s">
        <v>177</v>
      </c>
      <c r="D274" s="134" t="s">
        <v>821</v>
      </c>
      <c r="E274" s="134" t="s">
        <v>634</v>
      </c>
      <c r="F274" s="121" t="s">
        <v>298</v>
      </c>
      <c r="G274" s="134" t="s">
        <v>853</v>
      </c>
      <c r="H274" s="135">
        <v>240</v>
      </c>
      <c r="I274" s="259"/>
    </row>
    <row r="275" spans="1:9" ht="17.25" customHeight="1" hidden="1">
      <c r="A275" s="207" t="s">
        <v>862</v>
      </c>
      <c r="B275" s="208">
        <v>110</v>
      </c>
      <c r="C275" s="122" t="s">
        <v>177</v>
      </c>
      <c r="D275" s="134" t="s">
        <v>821</v>
      </c>
      <c r="E275" s="134" t="s">
        <v>634</v>
      </c>
      <c r="F275" s="121" t="s">
        <v>298</v>
      </c>
      <c r="G275" s="134" t="s">
        <v>863</v>
      </c>
      <c r="H275" s="135"/>
      <c r="I275" s="255">
        <v>0</v>
      </c>
    </row>
    <row r="276" spans="1:9" ht="29.25" customHeight="1" hidden="1">
      <c r="A276" s="207" t="s">
        <v>311</v>
      </c>
      <c r="B276" s="208">
        <v>110</v>
      </c>
      <c r="C276" s="122" t="s">
        <v>177</v>
      </c>
      <c r="D276" s="134" t="s">
        <v>821</v>
      </c>
      <c r="E276" s="134" t="s">
        <v>634</v>
      </c>
      <c r="F276" s="121" t="s">
        <v>298</v>
      </c>
      <c r="G276" s="134" t="s">
        <v>863</v>
      </c>
      <c r="H276" s="135">
        <v>240</v>
      </c>
      <c r="I276" s="255"/>
    </row>
    <row r="277" spans="1:9" s="124" customFormat="1" ht="12.75" customHeight="1">
      <c r="A277" s="209" t="s">
        <v>384</v>
      </c>
      <c r="B277" s="208" t="s">
        <v>53</v>
      </c>
      <c r="C277" s="134" t="s">
        <v>177</v>
      </c>
      <c r="D277" s="134" t="s">
        <v>821</v>
      </c>
      <c r="E277" s="134" t="s">
        <v>634</v>
      </c>
      <c r="F277" s="134" t="s">
        <v>298</v>
      </c>
      <c r="G277" s="134" t="s">
        <v>385</v>
      </c>
      <c r="H277" s="135"/>
      <c r="I277" s="255">
        <v>114.59999999999962</v>
      </c>
    </row>
    <row r="278" spans="1:9" s="124" customFormat="1" ht="18" customHeight="1">
      <c r="A278" s="207" t="s">
        <v>386</v>
      </c>
      <c r="B278" s="208" t="s">
        <v>53</v>
      </c>
      <c r="C278" s="134" t="s">
        <v>177</v>
      </c>
      <c r="D278" s="134" t="s">
        <v>821</v>
      </c>
      <c r="E278" s="134" t="s">
        <v>634</v>
      </c>
      <c r="F278" s="134" t="s">
        <v>298</v>
      </c>
      <c r="G278" s="134" t="s">
        <v>385</v>
      </c>
      <c r="H278" s="135">
        <v>110</v>
      </c>
      <c r="I278" s="255">
        <v>110.39999999999964</v>
      </c>
    </row>
    <row r="279" spans="1:9" s="124" customFormat="1" ht="26.25" customHeight="1">
      <c r="A279" s="207" t="s">
        <v>311</v>
      </c>
      <c r="B279" s="208" t="s">
        <v>53</v>
      </c>
      <c r="C279" s="134" t="s">
        <v>177</v>
      </c>
      <c r="D279" s="134" t="s">
        <v>821</v>
      </c>
      <c r="E279" s="134" t="s">
        <v>634</v>
      </c>
      <c r="F279" s="134" t="s">
        <v>298</v>
      </c>
      <c r="G279" s="134" t="s">
        <v>385</v>
      </c>
      <c r="H279" s="135">
        <v>240</v>
      </c>
      <c r="I279" s="255">
        <v>2.5999999999999885</v>
      </c>
    </row>
    <row r="280" spans="1:9" s="124" customFormat="1" ht="18" customHeight="1">
      <c r="A280" s="207" t="s">
        <v>387</v>
      </c>
      <c r="B280" s="208" t="s">
        <v>53</v>
      </c>
      <c r="C280" s="134" t="s">
        <v>177</v>
      </c>
      <c r="D280" s="134" t="s">
        <v>821</v>
      </c>
      <c r="E280" s="134" t="s">
        <v>634</v>
      </c>
      <c r="F280" s="134" t="s">
        <v>298</v>
      </c>
      <c r="G280" s="134" t="s">
        <v>385</v>
      </c>
      <c r="H280" s="135">
        <v>850</v>
      </c>
      <c r="I280" s="257">
        <v>1.6</v>
      </c>
    </row>
    <row r="281" spans="1:9" s="124" customFormat="1" ht="60" customHeight="1">
      <c r="A281" s="207" t="s">
        <v>1016</v>
      </c>
      <c r="B281" s="208" t="s">
        <v>53</v>
      </c>
      <c r="C281" s="134" t="s">
        <v>177</v>
      </c>
      <c r="D281" s="134" t="s">
        <v>821</v>
      </c>
      <c r="E281" s="134" t="s">
        <v>634</v>
      </c>
      <c r="F281" s="134" t="s">
        <v>298</v>
      </c>
      <c r="G281" s="134" t="s">
        <v>1015</v>
      </c>
      <c r="H281" s="135"/>
      <c r="I281" s="255">
        <v>100</v>
      </c>
    </row>
    <row r="282" spans="1:9" s="124" customFormat="1" ht="30" customHeight="1">
      <c r="A282" s="207" t="s">
        <v>311</v>
      </c>
      <c r="B282" s="208" t="s">
        <v>53</v>
      </c>
      <c r="C282" s="134" t="s">
        <v>177</v>
      </c>
      <c r="D282" s="134" t="s">
        <v>821</v>
      </c>
      <c r="E282" s="134" t="s">
        <v>634</v>
      </c>
      <c r="F282" s="134" t="s">
        <v>298</v>
      </c>
      <c r="G282" s="134" t="s">
        <v>1015</v>
      </c>
      <c r="H282" s="135">
        <v>240</v>
      </c>
      <c r="I282" s="255">
        <v>100</v>
      </c>
    </row>
    <row r="283" spans="1:9" s="124" customFormat="1" ht="30" customHeight="1">
      <c r="A283" s="207" t="s">
        <v>1389</v>
      </c>
      <c r="B283" s="208" t="s">
        <v>53</v>
      </c>
      <c r="C283" s="134" t="s">
        <v>177</v>
      </c>
      <c r="D283" s="134" t="s">
        <v>821</v>
      </c>
      <c r="E283" s="134" t="s">
        <v>634</v>
      </c>
      <c r="F283" s="134" t="s">
        <v>298</v>
      </c>
      <c r="G283" s="134" t="s">
        <v>1387</v>
      </c>
      <c r="H283" s="135"/>
      <c r="I283" s="255">
        <v>50</v>
      </c>
    </row>
    <row r="284" spans="1:9" s="124" customFormat="1" ht="21" customHeight="1">
      <c r="A284" s="207" t="s">
        <v>1388</v>
      </c>
      <c r="B284" s="208" t="s">
        <v>53</v>
      </c>
      <c r="C284" s="134" t="s">
        <v>177</v>
      </c>
      <c r="D284" s="134" t="s">
        <v>821</v>
      </c>
      <c r="E284" s="134" t="s">
        <v>634</v>
      </c>
      <c r="F284" s="134" t="s">
        <v>298</v>
      </c>
      <c r="G284" s="134" t="s">
        <v>1387</v>
      </c>
      <c r="H284" s="135">
        <v>450</v>
      </c>
      <c r="I284" s="255">
        <v>50</v>
      </c>
    </row>
    <row r="285" spans="1:9" s="124" customFormat="1" ht="16.5" customHeight="1">
      <c r="A285" s="210" t="s">
        <v>178</v>
      </c>
      <c r="B285" s="211" t="s">
        <v>53</v>
      </c>
      <c r="C285" s="118" t="s">
        <v>179</v>
      </c>
      <c r="D285" s="119"/>
      <c r="E285" s="119"/>
      <c r="F285" s="119"/>
      <c r="G285" s="119"/>
      <c r="H285" s="119"/>
      <c r="I285" s="251">
        <v>454.8</v>
      </c>
    </row>
    <row r="286" spans="1:9" s="124" customFormat="1" ht="33.75" customHeight="1">
      <c r="A286" s="210" t="s">
        <v>180</v>
      </c>
      <c r="B286" s="211" t="s">
        <v>53</v>
      </c>
      <c r="C286" s="118" t="s">
        <v>181</v>
      </c>
      <c r="D286" s="119"/>
      <c r="E286" s="119"/>
      <c r="F286" s="119"/>
      <c r="G286" s="119"/>
      <c r="H286" s="119"/>
      <c r="I286" s="251">
        <v>454.8</v>
      </c>
    </row>
    <row r="287" spans="1:9" s="124" customFormat="1" ht="32.25" customHeight="1">
      <c r="A287" s="210" t="s">
        <v>270</v>
      </c>
      <c r="B287" s="211" t="s">
        <v>53</v>
      </c>
      <c r="C287" s="118" t="s">
        <v>181</v>
      </c>
      <c r="D287" s="119" t="s">
        <v>693</v>
      </c>
      <c r="E287" s="119" t="s">
        <v>299</v>
      </c>
      <c r="F287" s="119" t="s">
        <v>300</v>
      </c>
      <c r="G287" s="119" t="s">
        <v>301</v>
      </c>
      <c r="H287" s="119"/>
      <c r="I287" s="251">
        <v>454.8</v>
      </c>
    </row>
    <row r="288" spans="1:9" s="124" customFormat="1" ht="70.5" customHeight="1">
      <c r="A288" s="270" t="s">
        <v>700</v>
      </c>
      <c r="B288" s="211" t="s">
        <v>53</v>
      </c>
      <c r="C288" s="118" t="s">
        <v>181</v>
      </c>
      <c r="D288" s="119" t="s">
        <v>693</v>
      </c>
      <c r="E288" s="119" t="s">
        <v>260</v>
      </c>
      <c r="F288" s="119" t="s">
        <v>300</v>
      </c>
      <c r="G288" s="119" t="s">
        <v>301</v>
      </c>
      <c r="H288" s="119"/>
      <c r="I288" s="251">
        <v>454.8</v>
      </c>
    </row>
    <row r="289" spans="1:9" s="124" customFormat="1" ht="28.5" customHeight="1">
      <c r="A289" s="215" t="s">
        <v>701</v>
      </c>
      <c r="B289" s="214" t="s">
        <v>53</v>
      </c>
      <c r="C289" s="122" t="s">
        <v>181</v>
      </c>
      <c r="D289" s="121" t="s">
        <v>693</v>
      </c>
      <c r="E289" s="121" t="s">
        <v>260</v>
      </c>
      <c r="F289" s="121" t="s">
        <v>298</v>
      </c>
      <c r="G289" s="121" t="s">
        <v>301</v>
      </c>
      <c r="H289" s="121"/>
      <c r="I289" s="257">
        <v>235</v>
      </c>
    </row>
    <row r="290" spans="1:9" s="124" customFormat="1" ht="16.5" customHeight="1">
      <c r="A290" s="268" t="s">
        <v>702</v>
      </c>
      <c r="B290" s="214" t="s">
        <v>53</v>
      </c>
      <c r="C290" s="122" t="s">
        <v>181</v>
      </c>
      <c r="D290" s="121" t="s">
        <v>693</v>
      </c>
      <c r="E290" s="121" t="s">
        <v>260</v>
      </c>
      <c r="F290" s="121" t="s">
        <v>298</v>
      </c>
      <c r="G290" s="121" t="s">
        <v>703</v>
      </c>
      <c r="H290" s="121"/>
      <c r="I290" s="257">
        <v>215</v>
      </c>
    </row>
    <row r="291" spans="1:9" s="124" customFormat="1" ht="29.25" customHeight="1">
      <c r="A291" s="215" t="s">
        <v>311</v>
      </c>
      <c r="B291" s="214" t="s">
        <v>53</v>
      </c>
      <c r="C291" s="122" t="s">
        <v>181</v>
      </c>
      <c r="D291" s="121" t="s">
        <v>693</v>
      </c>
      <c r="E291" s="121" t="s">
        <v>260</v>
      </c>
      <c r="F291" s="121" t="s">
        <v>298</v>
      </c>
      <c r="G291" s="121" t="s">
        <v>703</v>
      </c>
      <c r="H291" s="121">
        <v>240</v>
      </c>
      <c r="I291" s="257">
        <v>215</v>
      </c>
    </row>
    <row r="292" spans="1:9" s="124" customFormat="1" ht="27.75" customHeight="1">
      <c r="A292" s="268" t="s">
        <v>705</v>
      </c>
      <c r="B292" s="214" t="s">
        <v>53</v>
      </c>
      <c r="C292" s="122" t="s">
        <v>181</v>
      </c>
      <c r="D292" s="121" t="s">
        <v>693</v>
      </c>
      <c r="E292" s="121" t="s">
        <v>260</v>
      </c>
      <c r="F292" s="121" t="s">
        <v>298</v>
      </c>
      <c r="G292" s="121" t="s">
        <v>706</v>
      </c>
      <c r="H292" s="121"/>
      <c r="I292" s="257">
        <v>20</v>
      </c>
    </row>
    <row r="293" spans="1:9" s="124" customFormat="1" ht="27.75" customHeight="1">
      <c r="A293" s="215" t="s">
        <v>311</v>
      </c>
      <c r="B293" s="214" t="s">
        <v>53</v>
      </c>
      <c r="C293" s="122" t="s">
        <v>181</v>
      </c>
      <c r="D293" s="121" t="s">
        <v>693</v>
      </c>
      <c r="E293" s="121" t="s">
        <v>260</v>
      </c>
      <c r="F293" s="121" t="s">
        <v>298</v>
      </c>
      <c r="G293" s="121" t="s">
        <v>706</v>
      </c>
      <c r="H293" s="121">
        <v>240</v>
      </c>
      <c r="I293" s="257">
        <v>20</v>
      </c>
    </row>
    <row r="294" spans="1:9" s="124" customFormat="1" ht="18" customHeight="1">
      <c r="A294" s="215" t="s">
        <v>707</v>
      </c>
      <c r="B294" s="214" t="s">
        <v>53</v>
      </c>
      <c r="C294" s="122" t="s">
        <v>181</v>
      </c>
      <c r="D294" s="121" t="s">
        <v>693</v>
      </c>
      <c r="E294" s="121" t="s">
        <v>260</v>
      </c>
      <c r="F294" s="121" t="s">
        <v>326</v>
      </c>
      <c r="G294" s="121" t="s">
        <v>301</v>
      </c>
      <c r="H294" s="121"/>
      <c r="I294" s="257">
        <v>36.6</v>
      </c>
    </row>
    <row r="295" spans="1:9" s="129" customFormat="1" ht="29.25" customHeight="1">
      <c r="A295" s="268" t="s">
        <v>959</v>
      </c>
      <c r="B295" s="214" t="s">
        <v>53</v>
      </c>
      <c r="C295" s="122" t="s">
        <v>181</v>
      </c>
      <c r="D295" s="121" t="s">
        <v>693</v>
      </c>
      <c r="E295" s="121" t="s">
        <v>260</v>
      </c>
      <c r="F295" s="121" t="s">
        <v>326</v>
      </c>
      <c r="G295" s="121" t="s">
        <v>709</v>
      </c>
      <c r="H295" s="121"/>
      <c r="I295" s="257">
        <v>36.6</v>
      </c>
    </row>
    <row r="296" spans="1:9" s="129" customFormat="1" ht="27" customHeight="1">
      <c r="A296" s="215" t="s">
        <v>311</v>
      </c>
      <c r="B296" s="214" t="s">
        <v>53</v>
      </c>
      <c r="C296" s="122" t="s">
        <v>181</v>
      </c>
      <c r="D296" s="121" t="s">
        <v>693</v>
      </c>
      <c r="E296" s="121" t="s">
        <v>260</v>
      </c>
      <c r="F296" s="121" t="s">
        <v>326</v>
      </c>
      <c r="G296" s="121" t="s">
        <v>709</v>
      </c>
      <c r="H296" s="121">
        <v>240</v>
      </c>
      <c r="I296" s="257">
        <v>36.6</v>
      </c>
    </row>
    <row r="297" spans="1:9" s="124" customFormat="1" ht="27.75" customHeight="1">
      <c r="A297" s="215" t="s">
        <v>710</v>
      </c>
      <c r="B297" s="214" t="s">
        <v>53</v>
      </c>
      <c r="C297" s="122" t="s">
        <v>181</v>
      </c>
      <c r="D297" s="121" t="s">
        <v>693</v>
      </c>
      <c r="E297" s="121" t="s">
        <v>260</v>
      </c>
      <c r="F297" s="121" t="s">
        <v>365</v>
      </c>
      <c r="G297" s="121" t="s">
        <v>301</v>
      </c>
      <c r="H297" s="121"/>
      <c r="I297" s="257">
        <v>183.2</v>
      </c>
    </row>
    <row r="298" spans="1:9" s="124" customFormat="1" ht="30" customHeight="1">
      <c r="A298" s="268" t="s">
        <v>711</v>
      </c>
      <c r="B298" s="214" t="s">
        <v>53</v>
      </c>
      <c r="C298" s="122" t="s">
        <v>181</v>
      </c>
      <c r="D298" s="121" t="s">
        <v>693</v>
      </c>
      <c r="E298" s="121" t="s">
        <v>260</v>
      </c>
      <c r="F298" s="121" t="s">
        <v>365</v>
      </c>
      <c r="G298" s="121" t="s">
        <v>712</v>
      </c>
      <c r="H298" s="121"/>
      <c r="I298" s="257">
        <v>20.9</v>
      </c>
    </row>
    <row r="299" spans="1:9" s="124" customFormat="1" ht="31.5" customHeight="1">
      <c r="A299" s="215" t="s">
        <v>311</v>
      </c>
      <c r="B299" s="214" t="s">
        <v>53</v>
      </c>
      <c r="C299" s="122" t="s">
        <v>181</v>
      </c>
      <c r="D299" s="121" t="s">
        <v>693</v>
      </c>
      <c r="E299" s="121" t="s">
        <v>260</v>
      </c>
      <c r="F299" s="121" t="s">
        <v>365</v>
      </c>
      <c r="G299" s="121" t="s">
        <v>712</v>
      </c>
      <c r="H299" s="121">
        <v>240</v>
      </c>
      <c r="I299" s="257">
        <v>20.9</v>
      </c>
    </row>
    <row r="300" spans="1:9" s="129" customFormat="1" ht="48" customHeight="1">
      <c r="A300" s="268" t="s">
        <v>713</v>
      </c>
      <c r="B300" s="214" t="s">
        <v>53</v>
      </c>
      <c r="C300" s="122" t="s">
        <v>181</v>
      </c>
      <c r="D300" s="121" t="s">
        <v>693</v>
      </c>
      <c r="E300" s="121" t="s">
        <v>260</v>
      </c>
      <c r="F300" s="121" t="s">
        <v>365</v>
      </c>
      <c r="G300" s="121" t="s">
        <v>714</v>
      </c>
      <c r="H300" s="121"/>
      <c r="I300" s="257">
        <v>15.7</v>
      </c>
    </row>
    <row r="301" spans="1:9" s="129" customFormat="1" ht="27" customHeight="1">
      <c r="A301" s="215" t="s">
        <v>311</v>
      </c>
      <c r="B301" s="214" t="s">
        <v>53</v>
      </c>
      <c r="C301" s="122" t="s">
        <v>181</v>
      </c>
      <c r="D301" s="121" t="s">
        <v>693</v>
      </c>
      <c r="E301" s="121" t="s">
        <v>260</v>
      </c>
      <c r="F301" s="121" t="s">
        <v>365</v>
      </c>
      <c r="G301" s="121" t="s">
        <v>714</v>
      </c>
      <c r="H301" s="121">
        <v>240</v>
      </c>
      <c r="I301" s="257">
        <v>15.7</v>
      </c>
    </row>
    <row r="302" spans="1:9" s="129" customFormat="1" ht="17.25" customHeight="1">
      <c r="A302" s="268" t="s">
        <v>715</v>
      </c>
      <c r="B302" s="214" t="s">
        <v>53</v>
      </c>
      <c r="C302" s="122" t="s">
        <v>181</v>
      </c>
      <c r="D302" s="121" t="s">
        <v>693</v>
      </c>
      <c r="E302" s="121" t="s">
        <v>260</v>
      </c>
      <c r="F302" s="121" t="s">
        <v>365</v>
      </c>
      <c r="G302" s="121" t="s">
        <v>716</v>
      </c>
      <c r="H302" s="121"/>
      <c r="I302" s="257">
        <v>146.6</v>
      </c>
    </row>
    <row r="303" spans="1:9" s="129" customFormat="1" ht="26.25" customHeight="1">
      <c r="A303" s="215" t="s">
        <v>311</v>
      </c>
      <c r="B303" s="214" t="s">
        <v>53</v>
      </c>
      <c r="C303" s="122" t="s">
        <v>181</v>
      </c>
      <c r="D303" s="121" t="s">
        <v>693</v>
      </c>
      <c r="E303" s="121" t="s">
        <v>260</v>
      </c>
      <c r="F303" s="121" t="s">
        <v>365</v>
      </c>
      <c r="G303" s="121" t="s">
        <v>716</v>
      </c>
      <c r="H303" s="121">
        <v>240</v>
      </c>
      <c r="I303" s="257">
        <v>146.6</v>
      </c>
    </row>
    <row r="304" spans="1:9" s="124" customFormat="1" ht="24" customHeight="1" hidden="1">
      <c r="A304" s="210" t="s">
        <v>820</v>
      </c>
      <c r="B304" s="211">
        <v>110</v>
      </c>
      <c r="C304" s="118" t="s">
        <v>181</v>
      </c>
      <c r="D304" s="119" t="s">
        <v>821</v>
      </c>
      <c r="E304" s="119" t="s">
        <v>299</v>
      </c>
      <c r="F304" s="119" t="s">
        <v>300</v>
      </c>
      <c r="G304" s="119" t="s">
        <v>301</v>
      </c>
      <c r="H304" s="119"/>
      <c r="I304" s="251">
        <v>0</v>
      </c>
    </row>
    <row r="305" spans="1:9" s="124" customFormat="1" ht="25.5" customHeight="1" hidden="1">
      <c r="A305" s="270" t="s">
        <v>788</v>
      </c>
      <c r="B305" s="211">
        <v>110</v>
      </c>
      <c r="C305" s="118" t="s">
        <v>181</v>
      </c>
      <c r="D305" s="119" t="s">
        <v>821</v>
      </c>
      <c r="E305" s="119" t="s">
        <v>634</v>
      </c>
      <c r="F305" s="119" t="s">
        <v>300</v>
      </c>
      <c r="G305" s="119" t="s">
        <v>301</v>
      </c>
      <c r="H305" s="119"/>
      <c r="I305" s="251">
        <v>0</v>
      </c>
    </row>
    <row r="306" spans="1:9" s="124" customFormat="1" ht="24" customHeight="1" hidden="1">
      <c r="A306" s="207" t="s">
        <v>788</v>
      </c>
      <c r="B306" s="214">
        <v>110</v>
      </c>
      <c r="C306" s="122" t="s">
        <v>181</v>
      </c>
      <c r="D306" s="121" t="s">
        <v>821</v>
      </c>
      <c r="E306" s="121" t="s">
        <v>634</v>
      </c>
      <c r="F306" s="121" t="s">
        <v>298</v>
      </c>
      <c r="G306" s="121" t="s">
        <v>301</v>
      </c>
      <c r="H306" s="121"/>
      <c r="I306" s="257">
        <v>0</v>
      </c>
    </row>
    <row r="307" spans="1:9" s="129" customFormat="1" ht="30" customHeight="1" hidden="1">
      <c r="A307" s="215" t="s">
        <v>845</v>
      </c>
      <c r="B307" s="214">
        <v>110</v>
      </c>
      <c r="C307" s="122" t="s">
        <v>181</v>
      </c>
      <c r="D307" s="121" t="s">
        <v>821</v>
      </c>
      <c r="E307" s="121" t="s">
        <v>634</v>
      </c>
      <c r="F307" s="121" t="s">
        <v>298</v>
      </c>
      <c r="G307" s="121" t="s">
        <v>846</v>
      </c>
      <c r="H307" s="121"/>
      <c r="I307" s="257">
        <v>0</v>
      </c>
    </row>
    <row r="308" spans="1:9" s="124" customFormat="1" ht="22.5" customHeight="1" hidden="1">
      <c r="A308" s="215" t="s">
        <v>311</v>
      </c>
      <c r="B308" s="214">
        <v>110</v>
      </c>
      <c r="C308" s="122" t="s">
        <v>181</v>
      </c>
      <c r="D308" s="121" t="s">
        <v>821</v>
      </c>
      <c r="E308" s="121" t="s">
        <v>634</v>
      </c>
      <c r="F308" s="121" t="s">
        <v>298</v>
      </c>
      <c r="G308" s="121" t="s">
        <v>846</v>
      </c>
      <c r="H308" s="121" t="s">
        <v>312</v>
      </c>
      <c r="I308" s="257"/>
    </row>
    <row r="309" spans="1:9" s="124" customFormat="1" ht="12.75" customHeight="1">
      <c r="A309" s="210" t="s">
        <v>182</v>
      </c>
      <c r="B309" s="211" t="s">
        <v>53</v>
      </c>
      <c r="C309" s="118" t="s">
        <v>183</v>
      </c>
      <c r="D309" s="119"/>
      <c r="E309" s="119"/>
      <c r="F309" s="119"/>
      <c r="G309" s="119"/>
      <c r="H309" s="119"/>
      <c r="I309" s="251">
        <v>28953.4</v>
      </c>
    </row>
    <row r="310" spans="1:9" s="124" customFormat="1" ht="15.75" customHeight="1">
      <c r="A310" s="210" t="s">
        <v>184</v>
      </c>
      <c r="B310" s="211" t="s">
        <v>53</v>
      </c>
      <c r="C310" s="118" t="s">
        <v>185</v>
      </c>
      <c r="D310" s="119"/>
      <c r="E310" s="119"/>
      <c r="F310" s="119"/>
      <c r="G310" s="119"/>
      <c r="H310" s="119"/>
      <c r="I310" s="251">
        <v>10896.400000000001</v>
      </c>
    </row>
    <row r="311" spans="1:9" s="129" customFormat="1" ht="42.75" customHeight="1">
      <c r="A311" s="270" t="s">
        <v>534</v>
      </c>
      <c r="B311" s="211" t="s">
        <v>53</v>
      </c>
      <c r="C311" s="118" t="s">
        <v>185</v>
      </c>
      <c r="D311" s="119" t="s">
        <v>535</v>
      </c>
      <c r="E311" s="119" t="s">
        <v>299</v>
      </c>
      <c r="F311" s="119" t="s">
        <v>300</v>
      </c>
      <c r="G311" s="119" t="s">
        <v>301</v>
      </c>
      <c r="H311" s="119"/>
      <c r="I311" s="251">
        <v>10896.400000000001</v>
      </c>
    </row>
    <row r="312" spans="1:9" s="124" customFormat="1" ht="31.5" customHeight="1">
      <c r="A312" s="270" t="s">
        <v>536</v>
      </c>
      <c r="B312" s="211" t="s">
        <v>53</v>
      </c>
      <c r="C312" s="118" t="s">
        <v>185</v>
      </c>
      <c r="D312" s="119" t="s">
        <v>535</v>
      </c>
      <c r="E312" s="119" t="s">
        <v>258</v>
      </c>
      <c r="F312" s="119" t="s">
        <v>300</v>
      </c>
      <c r="G312" s="119" t="s">
        <v>301</v>
      </c>
      <c r="H312" s="119"/>
      <c r="I312" s="251">
        <v>3873.5</v>
      </c>
    </row>
    <row r="313" spans="1:9" s="124" customFormat="1" ht="26.25" customHeight="1">
      <c r="A313" s="268" t="s">
        <v>537</v>
      </c>
      <c r="B313" s="214" t="s">
        <v>53</v>
      </c>
      <c r="C313" s="122" t="s">
        <v>185</v>
      </c>
      <c r="D313" s="121" t="s">
        <v>535</v>
      </c>
      <c r="E313" s="121" t="s">
        <v>258</v>
      </c>
      <c r="F313" s="121" t="s">
        <v>298</v>
      </c>
      <c r="G313" s="121" t="s">
        <v>301</v>
      </c>
      <c r="H313" s="121"/>
      <c r="I313" s="257">
        <v>3873.5</v>
      </c>
    </row>
    <row r="314" spans="1:9" s="124" customFormat="1" ht="18" customHeight="1">
      <c r="A314" s="215" t="s">
        <v>538</v>
      </c>
      <c r="B314" s="214" t="s">
        <v>53</v>
      </c>
      <c r="C314" s="122" t="s">
        <v>185</v>
      </c>
      <c r="D314" s="121" t="s">
        <v>535</v>
      </c>
      <c r="E314" s="121" t="s">
        <v>258</v>
      </c>
      <c r="F314" s="121" t="s">
        <v>298</v>
      </c>
      <c r="G314" s="121" t="s">
        <v>539</v>
      </c>
      <c r="H314" s="121"/>
      <c r="I314" s="257">
        <v>3873.5</v>
      </c>
    </row>
    <row r="315" spans="1:9" s="124" customFormat="1" ht="27.75" customHeight="1">
      <c r="A315" s="268" t="s">
        <v>540</v>
      </c>
      <c r="B315" s="214" t="s">
        <v>53</v>
      </c>
      <c r="C315" s="122" t="s">
        <v>185</v>
      </c>
      <c r="D315" s="121" t="s">
        <v>535</v>
      </c>
      <c r="E315" s="121" t="s">
        <v>258</v>
      </c>
      <c r="F315" s="121" t="s">
        <v>298</v>
      </c>
      <c r="G315" s="121" t="s">
        <v>539</v>
      </c>
      <c r="H315" s="121" t="s">
        <v>541</v>
      </c>
      <c r="I315" s="257">
        <v>3873.5</v>
      </c>
    </row>
    <row r="316" spans="1:9" s="129" customFormat="1" ht="26.25" customHeight="1">
      <c r="A316" s="270" t="s">
        <v>960</v>
      </c>
      <c r="B316" s="211" t="s">
        <v>53</v>
      </c>
      <c r="C316" s="118" t="s">
        <v>185</v>
      </c>
      <c r="D316" s="119" t="s">
        <v>535</v>
      </c>
      <c r="E316" s="119" t="s">
        <v>260</v>
      </c>
      <c r="F316" s="119" t="s">
        <v>300</v>
      </c>
      <c r="G316" s="119" t="s">
        <v>301</v>
      </c>
      <c r="H316" s="119"/>
      <c r="I316" s="251">
        <v>4082.9</v>
      </c>
    </row>
    <row r="317" spans="1:9" s="124" customFormat="1" ht="15" customHeight="1">
      <c r="A317" s="280" t="s">
        <v>543</v>
      </c>
      <c r="B317" s="214" t="s">
        <v>53</v>
      </c>
      <c r="C317" s="122" t="s">
        <v>185</v>
      </c>
      <c r="D317" s="121" t="s">
        <v>535</v>
      </c>
      <c r="E317" s="121" t="s">
        <v>260</v>
      </c>
      <c r="F317" s="121" t="s">
        <v>298</v>
      </c>
      <c r="G317" s="121" t="s">
        <v>301</v>
      </c>
      <c r="H317" s="121"/>
      <c r="I317" s="257">
        <v>4082.9</v>
      </c>
    </row>
    <row r="318" spans="1:9" s="124" customFormat="1" ht="15.75" customHeight="1">
      <c r="A318" s="280" t="s">
        <v>896</v>
      </c>
      <c r="B318" s="214" t="s">
        <v>53</v>
      </c>
      <c r="C318" s="122" t="s">
        <v>185</v>
      </c>
      <c r="D318" s="121" t="s">
        <v>535</v>
      </c>
      <c r="E318" s="121" t="s">
        <v>260</v>
      </c>
      <c r="F318" s="121" t="s">
        <v>298</v>
      </c>
      <c r="G318" s="121" t="s">
        <v>545</v>
      </c>
      <c r="H318" s="121"/>
      <c r="I318" s="257">
        <v>4082.9</v>
      </c>
    </row>
    <row r="319" spans="1:9" s="124" customFormat="1" ht="26.25" customHeight="1">
      <c r="A319" s="268" t="s">
        <v>540</v>
      </c>
      <c r="B319" s="214" t="s">
        <v>53</v>
      </c>
      <c r="C319" s="122" t="s">
        <v>185</v>
      </c>
      <c r="D319" s="121" t="s">
        <v>535</v>
      </c>
      <c r="E319" s="121" t="s">
        <v>260</v>
      </c>
      <c r="F319" s="121" t="s">
        <v>298</v>
      </c>
      <c r="G319" s="121" t="s">
        <v>545</v>
      </c>
      <c r="H319" s="121" t="s">
        <v>541</v>
      </c>
      <c r="I319" s="257">
        <v>4082.9</v>
      </c>
    </row>
    <row r="320" spans="1:9" s="124" customFormat="1" ht="42.75" customHeight="1">
      <c r="A320" s="270" t="s">
        <v>546</v>
      </c>
      <c r="B320" s="211" t="s">
        <v>53</v>
      </c>
      <c r="C320" s="118" t="s">
        <v>185</v>
      </c>
      <c r="D320" s="119" t="s">
        <v>535</v>
      </c>
      <c r="E320" s="119" t="s">
        <v>262</v>
      </c>
      <c r="F320" s="119" t="s">
        <v>300</v>
      </c>
      <c r="G320" s="119" t="s">
        <v>301</v>
      </c>
      <c r="H320" s="119"/>
      <c r="I320" s="251">
        <v>507.20000000000005</v>
      </c>
    </row>
    <row r="321" spans="1:9" s="124" customFormat="1" ht="41.25" customHeight="1">
      <c r="A321" s="268" t="s">
        <v>547</v>
      </c>
      <c r="B321" s="281" t="s">
        <v>53</v>
      </c>
      <c r="C321" s="156" t="s">
        <v>185</v>
      </c>
      <c r="D321" s="282" t="s">
        <v>535</v>
      </c>
      <c r="E321" s="282" t="s">
        <v>262</v>
      </c>
      <c r="F321" s="282" t="s">
        <v>298</v>
      </c>
      <c r="G321" s="282" t="s">
        <v>301</v>
      </c>
      <c r="H321" s="282"/>
      <c r="I321" s="261">
        <v>507.20000000000005</v>
      </c>
    </row>
    <row r="322" spans="1:9" s="129" customFormat="1" ht="30" customHeight="1">
      <c r="A322" s="268" t="s">
        <v>548</v>
      </c>
      <c r="B322" s="214" t="s">
        <v>53</v>
      </c>
      <c r="C322" s="122" t="s">
        <v>185</v>
      </c>
      <c r="D322" s="121" t="s">
        <v>535</v>
      </c>
      <c r="E322" s="121" t="s">
        <v>262</v>
      </c>
      <c r="F322" s="282" t="s">
        <v>298</v>
      </c>
      <c r="G322" s="121" t="s">
        <v>549</v>
      </c>
      <c r="H322" s="121"/>
      <c r="I322" s="257">
        <v>507.20000000000005</v>
      </c>
    </row>
    <row r="323" spans="1:9" s="129" customFormat="1" ht="30" customHeight="1">
      <c r="A323" s="215" t="s">
        <v>311</v>
      </c>
      <c r="B323" s="214" t="s">
        <v>53</v>
      </c>
      <c r="C323" s="122" t="s">
        <v>185</v>
      </c>
      <c r="D323" s="121" t="s">
        <v>535</v>
      </c>
      <c r="E323" s="121" t="s">
        <v>262</v>
      </c>
      <c r="F323" s="282" t="s">
        <v>298</v>
      </c>
      <c r="G323" s="121" t="s">
        <v>549</v>
      </c>
      <c r="H323" s="121">
        <v>240</v>
      </c>
      <c r="I323" s="257">
        <v>447.20000000000005</v>
      </c>
    </row>
    <row r="324" spans="1:9" s="129" customFormat="1" ht="16.5" customHeight="1">
      <c r="A324" s="280" t="s">
        <v>550</v>
      </c>
      <c r="B324" s="214" t="s">
        <v>53</v>
      </c>
      <c r="C324" s="122" t="s">
        <v>185</v>
      </c>
      <c r="D324" s="121" t="s">
        <v>535</v>
      </c>
      <c r="E324" s="121" t="s">
        <v>262</v>
      </c>
      <c r="F324" s="282" t="s">
        <v>298</v>
      </c>
      <c r="G324" s="121" t="s">
        <v>549</v>
      </c>
      <c r="H324" s="121" t="s">
        <v>551</v>
      </c>
      <c r="I324" s="257">
        <v>60</v>
      </c>
    </row>
    <row r="325" spans="1:9" s="124" customFormat="1" ht="30" customHeight="1">
      <c r="A325" s="270" t="s">
        <v>554</v>
      </c>
      <c r="B325" s="211" t="s">
        <v>53</v>
      </c>
      <c r="C325" s="118" t="s">
        <v>185</v>
      </c>
      <c r="D325" s="119" t="s">
        <v>535</v>
      </c>
      <c r="E325" s="119" t="s">
        <v>263</v>
      </c>
      <c r="F325" s="119" t="s">
        <v>300</v>
      </c>
      <c r="G325" s="119" t="s">
        <v>301</v>
      </c>
      <c r="H325" s="119"/>
      <c r="I325" s="251">
        <v>2432.8</v>
      </c>
    </row>
    <row r="326" spans="1:9" s="124" customFormat="1" ht="27" customHeight="1">
      <c r="A326" s="268" t="s">
        <v>555</v>
      </c>
      <c r="B326" s="214" t="s">
        <v>53</v>
      </c>
      <c r="C326" s="122" t="s">
        <v>185</v>
      </c>
      <c r="D326" s="121" t="s">
        <v>535</v>
      </c>
      <c r="E326" s="121" t="s">
        <v>263</v>
      </c>
      <c r="F326" s="121" t="s">
        <v>298</v>
      </c>
      <c r="G326" s="121" t="s">
        <v>301</v>
      </c>
      <c r="H326" s="121"/>
      <c r="I326" s="257">
        <v>2432.8</v>
      </c>
    </row>
    <row r="327" spans="1:9" s="124" customFormat="1" ht="30" customHeight="1">
      <c r="A327" s="268" t="s">
        <v>898</v>
      </c>
      <c r="B327" s="214" t="s">
        <v>53</v>
      </c>
      <c r="C327" s="122" t="s">
        <v>185</v>
      </c>
      <c r="D327" s="121" t="s">
        <v>535</v>
      </c>
      <c r="E327" s="121" t="s">
        <v>263</v>
      </c>
      <c r="F327" s="121" t="s">
        <v>298</v>
      </c>
      <c r="G327" s="121" t="s">
        <v>557</v>
      </c>
      <c r="H327" s="121"/>
      <c r="I327" s="257">
        <v>668.8</v>
      </c>
    </row>
    <row r="328" spans="1:9" s="124" customFormat="1" ht="27" customHeight="1">
      <c r="A328" s="268" t="s">
        <v>540</v>
      </c>
      <c r="B328" s="214" t="s">
        <v>53</v>
      </c>
      <c r="C328" s="122" t="s">
        <v>185</v>
      </c>
      <c r="D328" s="121" t="s">
        <v>535</v>
      </c>
      <c r="E328" s="121" t="s">
        <v>263</v>
      </c>
      <c r="F328" s="121" t="s">
        <v>298</v>
      </c>
      <c r="G328" s="121" t="s">
        <v>557</v>
      </c>
      <c r="H328" s="121" t="s">
        <v>541</v>
      </c>
      <c r="I328" s="257">
        <v>668.8</v>
      </c>
    </row>
    <row r="329" spans="1:9" s="124" customFormat="1" ht="18" customHeight="1">
      <c r="A329" s="268" t="s">
        <v>552</v>
      </c>
      <c r="B329" s="214" t="s">
        <v>53</v>
      </c>
      <c r="C329" s="122" t="s">
        <v>185</v>
      </c>
      <c r="D329" s="121" t="s">
        <v>535</v>
      </c>
      <c r="E329" s="121" t="s">
        <v>263</v>
      </c>
      <c r="F329" s="121" t="s">
        <v>298</v>
      </c>
      <c r="G329" s="121" t="s">
        <v>553</v>
      </c>
      <c r="H329" s="121"/>
      <c r="I329" s="257">
        <v>1764</v>
      </c>
    </row>
    <row r="330" spans="1:9" s="124" customFormat="1" ht="25.5" customHeight="1">
      <c r="A330" s="268" t="s">
        <v>540</v>
      </c>
      <c r="B330" s="214" t="s">
        <v>53</v>
      </c>
      <c r="C330" s="122" t="s">
        <v>185</v>
      </c>
      <c r="D330" s="121" t="s">
        <v>535</v>
      </c>
      <c r="E330" s="121" t="s">
        <v>263</v>
      </c>
      <c r="F330" s="121" t="s">
        <v>298</v>
      </c>
      <c r="G330" s="121" t="s">
        <v>553</v>
      </c>
      <c r="H330" s="121" t="s">
        <v>541</v>
      </c>
      <c r="I330" s="257">
        <v>1764</v>
      </c>
    </row>
    <row r="331" spans="1:9" s="124" customFormat="1" ht="16.5" customHeight="1">
      <c r="A331" s="210" t="s">
        <v>186</v>
      </c>
      <c r="B331" s="211">
        <v>110</v>
      </c>
      <c r="C331" s="118" t="s">
        <v>187</v>
      </c>
      <c r="D331" s="119"/>
      <c r="E331" s="119"/>
      <c r="F331" s="119"/>
      <c r="G331" s="119"/>
      <c r="H331" s="119"/>
      <c r="I331" s="251">
        <v>9853.3</v>
      </c>
    </row>
    <row r="332" spans="1:9" s="124" customFormat="1" ht="46.5" customHeight="1">
      <c r="A332" s="210" t="s">
        <v>562</v>
      </c>
      <c r="B332" s="211" t="s">
        <v>53</v>
      </c>
      <c r="C332" s="118" t="s">
        <v>187</v>
      </c>
      <c r="D332" s="119" t="s">
        <v>563</v>
      </c>
      <c r="E332" s="119" t="s">
        <v>299</v>
      </c>
      <c r="F332" s="119" t="s">
        <v>300</v>
      </c>
      <c r="G332" s="119" t="s">
        <v>301</v>
      </c>
      <c r="H332" s="119"/>
      <c r="I332" s="251">
        <v>6833.3</v>
      </c>
    </row>
    <row r="333" spans="1:9" s="124" customFormat="1" ht="30.75" customHeight="1">
      <c r="A333" s="270" t="s">
        <v>628</v>
      </c>
      <c r="B333" s="211" t="s">
        <v>53</v>
      </c>
      <c r="C333" s="118" t="s">
        <v>187</v>
      </c>
      <c r="D333" s="119" t="s">
        <v>563</v>
      </c>
      <c r="E333" s="119" t="s">
        <v>483</v>
      </c>
      <c r="F333" s="119" t="s">
        <v>300</v>
      </c>
      <c r="G333" s="119" t="s">
        <v>301</v>
      </c>
      <c r="H333" s="119"/>
      <c r="I333" s="251">
        <v>6833.3</v>
      </c>
    </row>
    <row r="334" spans="1:9" s="124" customFormat="1" ht="43.5" customHeight="1">
      <c r="A334" s="268" t="s">
        <v>629</v>
      </c>
      <c r="B334" s="214" t="s">
        <v>53</v>
      </c>
      <c r="C334" s="122" t="s">
        <v>187</v>
      </c>
      <c r="D334" s="121" t="s">
        <v>563</v>
      </c>
      <c r="E334" s="121" t="s">
        <v>483</v>
      </c>
      <c r="F334" s="121" t="s">
        <v>326</v>
      </c>
      <c r="G334" s="121" t="s">
        <v>301</v>
      </c>
      <c r="H334" s="121"/>
      <c r="I334" s="257">
        <v>6833.3</v>
      </c>
    </row>
    <row r="335" spans="1:9" s="129" customFormat="1" ht="30" customHeight="1" hidden="1">
      <c r="A335" s="268" t="s">
        <v>630</v>
      </c>
      <c r="B335" s="214" t="s">
        <v>53</v>
      </c>
      <c r="C335" s="122" t="s">
        <v>187</v>
      </c>
      <c r="D335" s="121" t="s">
        <v>563</v>
      </c>
      <c r="E335" s="121" t="s">
        <v>483</v>
      </c>
      <c r="F335" s="121" t="s">
        <v>326</v>
      </c>
      <c r="G335" s="121" t="s">
        <v>631</v>
      </c>
      <c r="H335" s="121"/>
      <c r="I335" s="257">
        <v>0</v>
      </c>
    </row>
    <row r="336" spans="1:9" s="129" customFormat="1" ht="29.25" customHeight="1" hidden="1">
      <c r="A336" s="215" t="s">
        <v>311</v>
      </c>
      <c r="B336" s="214" t="s">
        <v>53</v>
      </c>
      <c r="C336" s="122" t="s">
        <v>187</v>
      </c>
      <c r="D336" s="121" t="s">
        <v>563</v>
      </c>
      <c r="E336" s="121" t="s">
        <v>483</v>
      </c>
      <c r="F336" s="121" t="s">
        <v>326</v>
      </c>
      <c r="G336" s="121" t="s">
        <v>631</v>
      </c>
      <c r="H336" s="121" t="s">
        <v>312</v>
      </c>
      <c r="I336" s="257">
        <v>0</v>
      </c>
    </row>
    <row r="337" spans="1:9" s="129" customFormat="1" ht="29.25" customHeight="1">
      <c r="A337" s="215" t="s">
        <v>1058</v>
      </c>
      <c r="B337" s="214" t="s">
        <v>53</v>
      </c>
      <c r="C337" s="122" t="s">
        <v>187</v>
      </c>
      <c r="D337" s="121" t="s">
        <v>563</v>
      </c>
      <c r="E337" s="121" t="s">
        <v>483</v>
      </c>
      <c r="F337" s="121" t="s">
        <v>326</v>
      </c>
      <c r="G337" s="121" t="s">
        <v>1057</v>
      </c>
      <c r="H337" s="121"/>
      <c r="I337" s="257">
        <v>3333.3</v>
      </c>
    </row>
    <row r="338" spans="1:9" s="129" customFormat="1" ht="29.25" customHeight="1">
      <c r="A338" s="215" t="s">
        <v>311</v>
      </c>
      <c r="B338" s="214" t="s">
        <v>53</v>
      </c>
      <c r="C338" s="122" t="s">
        <v>187</v>
      </c>
      <c r="D338" s="121" t="s">
        <v>563</v>
      </c>
      <c r="E338" s="121" t="s">
        <v>483</v>
      </c>
      <c r="F338" s="121" t="s">
        <v>326</v>
      </c>
      <c r="G338" s="121" t="s">
        <v>1057</v>
      </c>
      <c r="H338" s="121" t="s">
        <v>312</v>
      </c>
      <c r="I338" s="257">
        <v>3333.3</v>
      </c>
    </row>
    <row r="339" spans="1:9" s="129" customFormat="1" ht="29.25" customHeight="1">
      <c r="A339" s="215" t="s">
        <v>1060</v>
      </c>
      <c r="B339" s="214" t="s">
        <v>53</v>
      </c>
      <c r="C339" s="122" t="s">
        <v>187</v>
      </c>
      <c r="D339" s="121" t="s">
        <v>563</v>
      </c>
      <c r="E339" s="121" t="s">
        <v>483</v>
      </c>
      <c r="F339" s="121" t="s">
        <v>326</v>
      </c>
      <c r="G339" s="121" t="s">
        <v>635</v>
      </c>
      <c r="H339" s="121"/>
      <c r="I339" s="257">
        <v>3500</v>
      </c>
    </row>
    <row r="340" spans="1:9" s="129" customFormat="1" ht="29.25" customHeight="1">
      <c r="A340" s="215" t="s">
        <v>311</v>
      </c>
      <c r="B340" s="214" t="s">
        <v>53</v>
      </c>
      <c r="C340" s="122" t="s">
        <v>187</v>
      </c>
      <c r="D340" s="121" t="s">
        <v>563</v>
      </c>
      <c r="E340" s="121" t="s">
        <v>483</v>
      </c>
      <c r="F340" s="121" t="s">
        <v>326</v>
      </c>
      <c r="G340" s="121" t="s">
        <v>635</v>
      </c>
      <c r="H340" s="121" t="s">
        <v>312</v>
      </c>
      <c r="I340" s="257">
        <v>3500</v>
      </c>
    </row>
    <row r="341" spans="1:9" s="129" customFormat="1" ht="18" customHeight="1">
      <c r="A341" s="210" t="s">
        <v>820</v>
      </c>
      <c r="B341" s="211">
        <v>110</v>
      </c>
      <c r="C341" s="118" t="s">
        <v>187</v>
      </c>
      <c r="D341" s="119" t="s">
        <v>821</v>
      </c>
      <c r="E341" s="119" t="s">
        <v>299</v>
      </c>
      <c r="F341" s="119" t="s">
        <v>300</v>
      </c>
      <c r="G341" s="119" t="s">
        <v>301</v>
      </c>
      <c r="H341" s="119"/>
      <c r="I341" s="251">
        <v>3020</v>
      </c>
    </row>
    <row r="342" spans="1:9" s="124" customFormat="1" ht="15" customHeight="1">
      <c r="A342" s="270" t="s">
        <v>788</v>
      </c>
      <c r="B342" s="211">
        <v>110</v>
      </c>
      <c r="C342" s="118" t="s">
        <v>187</v>
      </c>
      <c r="D342" s="119" t="s">
        <v>821</v>
      </c>
      <c r="E342" s="119" t="s">
        <v>634</v>
      </c>
      <c r="F342" s="119" t="s">
        <v>300</v>
      </c>
      <c r="G342" s="119" t="s">
        <v>301</v>
      </c>
      <c r="H342" s="119"/>
      <c r="I342" s="251">
        <v>3020</v>
      </c>
    </row>
    <row r="343" spans="1:9" s="124" customFormat="1" ht="15" customHeight="1">
      <c r="A343" s="207" t="s">
        <v>788</v>
      </c>
      <c r="B343" s="214">
        <v>110</v>
      </c>
      <c r="C343" s="122" t="s">
        <v>187</v>
      </c>
      <c r="D343" s="121" t="s">
        <v>821</v>
      </c>
      <c r="E343" s="121" t="s">
        <v>634</v>
      </c>
      <c r="F343" s="121" t="s">
        <v>298</v>
      </c>
      <c r="G343" s="121" t="s">
        <v>301</v>
      </c>
      <c r="H343" s="121"/>
      <c r="I343" s="257">
        <v>3020</v>
      </c>
    </row>
    <row r="344" spans="1:9" s="124" customFormat="1" ht="44.25" customHeight="1">
      <c r="A344" s="207" t="s">
        <v>823</v>
      </c>
      <c r="B344" s="214">
        <v>110</v>
      </c>
      <c r="C344" s="122" t="s">
        <v>187</v>
      </c>
      <c r="D344" s="121" t="s">
        <v>821</v>
      </c>
      <c r="E344" s="121" t="s">
        <v>634</v>
      </c>
      <c r="F344" s="121" t="s">
        <v>298</v>
      </c>
      <c r="G344" s="121" t="s">
        <v>824</v>
      </c>
      <c r="H344" s="121"/>
      <c r="I344" s="257">
        <v>3000</v>
      </c>
    </row>
    <row r="345" spans="1:9" s="129" customFormat="1" ht="26.25" customHeight="1">
      <c r="A345" s="268" t="s">
        <v>540</v>
      </c>
      <c r="B345" s="214">
        <v>110</v>
      </c>
      <c r="C345" s="122" t="s">
        <v>187</v>
      </c>
      <c r="D345" s="121" t="s">
        <v>821</v>
      </c>
      <c r="E345" s="121" t="s">
        <v>634</v>
      </c>
      <c r="F345" s="121" t="s">
        <v>298</v>
      </c>
      <c r="G345" s="121" t="s">
        <v>824</v>
      </c>
      <c r="H345" s="121" t="s">
        <v>541</v>
      </c>
      <c r="I345" s="257">
        <v>3000</v>
      </c>
    </row>
    <row r="346" spans="1:9" s="129" customFormat="1" ht="19.5" customHeight="1">
      <c r="A346" s="215" t="s">
        <v>854</v>
      </c>
      <c r="B346" s="214">
        <v>110</v>
      </c>
      <c r="C346" s="122" t="s">
        <v>187</v>
      </c>
      <c r="D346" s="121" t="s">
        <v>821</v>
      </c>
      <c r="E346" s="121" t="s">
        <v>634</v>
      </c>
      <c r="F346" s="121" t="s">
        <v>298</v>
      </c>
      <c r="G346" s="121" t="s">
        <v>855</v>
      </c>
      <c r="H346" s="121"/>
      <c r="I346" s="257">
        <v>20</v>
      </c>
    </row>
    <row r="347" spans="1:9" s="124" customFormat="1" ht="30" customHeight="1">
      <c r="A347" s="215" t="s">
        <v>311</v>
      </c>
      <c r="B347" s="214">
        <v>110</v>
      </c>
      <c r="C347" s="122" t="s">
        <v>187</v>
      </c>
      <c r="D347" s="121" t="s">
        <v>821</v>
      </c>
      <c r="E347" s="121" t="s">
        <v>634</v>
      </c>
      <c r="F347" s="121" t="s">
        <v>298</v>
      </c>
      <c r="G347" s="121" t="s">
        <v>855</v>
      </c>
      <c r="H347" s="121" t="s">
        <v>312</v>
      </c>
      <c r="I347" s="257">
        <v>20</v>
      </c>
    </row>
    <row r="348" spans="1:9" s="124" customFormat="1" ht="18" customHeight="1">
      <c r="A348" s="210" t="s">
        <v>192</v>
      </c>
      <c r="B348" s="211" t="s">
        <v>53</v>
      </c>
      <c r="C348" s="118" t="s">
        <v>193</v>
      </c>
      <c r="D348" s="119"/>
      <c r="E348" s="119"/>
      <c r="F348" s="119"/>
      <c r="G348" s="119"/>
      <c r="H348" s="119"/>
      <c r="I348" s="251">
        <v>8203.7</v>
      </c>
    </row>
    <row r="349" spans="1:9" s="124" customFormat="1" ht="45" customHeight="1">
      <c r="A349" s="210" t="s">
        <v>534</v>
      </c>
      <c r="B349" s="211" t="s">
        <v>53</v>
      </c>
      <c r="C349" s="118" t="s">
        <v>193</v>
      </c>
      <c r="D349" s="119" t="s">
        <v>535</v>
      </c>
      <c r="E349" s="119" t="s">
        <v>299</v>
      </c>
      <c r="F349" s="119" t="s">
        <v>300</v>
      </c>
      <c r="G349" s="119" t="s">
        <v>301</v>
      </c>
      <c r="H349" s="119"/>
      <c r="I349" s="251">
        <v>418.8</v>
      </c>
    </row>
    <row r="350" spans="1:9" s="124" customFormat="1" ht="30.75" customHeight="1">
      <c r="A350" s="270" t="s">
        <v>554</v>
      </c>
      <c r="B350" s="211" t="s">
        <v>53</v>
      </c>
      <c r="C350" s="118" t="s">
        <v>193</v>
      </c>
      <c r="D350" s="119" t="s">
        <v>535</v>
      </c>
      <c r="E350" s="119" t="s">
        <v>263</v>
      </c>
      <c r="F350" s="119" t="s">
        <v>300</v>
      </c>
      <c r="G350" s="119" t="s">
        <v>301</v>
      </c>
      <c r="H350" s="119"/>
      <c r="I350" s="251">
        <v>418.8</v>
      </c>
    </row>
    <row r="351" spans="1:9" s="124" customFormat="1" ht="28.5" customHeight="1">
      <c r="A351" s="268" t="s">
        <v>555</v>
      </c>
      <c r="B351" s="214" t="s">
        <v>53</v>
      </c>
      <c r="C351" s="122" t="s">
        <v>193</v>
      </c>
      <c r="D351" s="121" t="s">
        <v>535</v>
      </c>
      <c r="E351" s="121" t="s">
        <v>263</v>
      </c>
      <c r="F351" s="121" t="s">
        <v>298</v>
      </c>
      <c r="G351" s="121" t="s">
        <v>301</v>
      </c>
      <c r="H351" s="121"/>
      <c r="I351" s="257">
        <v>418.8</v>
      </c>
    </row>
    <row r="352" spans="1:9" s="124" customFormat="1" ht="30" customHeight="1">
      <c r="A352" s="268" t="s">
        <v>900</v>
      </c>
      <c r="B352" s="214" t="s">
        <v>53</v>
      </c>
      <c r="C352" s="122" t="s">
        <v>193</v>
      </c>
      <c r="D352" s="121" t="s">
        <v>535</v>
      </c>
      <c r="E352" s="121" t="s">
        <v>263</v>
      </c>
      <c r="F352" s="121" t="s">
        <v>298</v>
      </c>
      <c r="G352" s="121" t="s">
        <v>559</v>
      </c>
      <c r="H352" s="121"/>
      <c r="I352" s="257">
        <v>418.8</v>
      </c>
    </row>
    <row r="353" spans="1:9" s="124" customFormat="1" ht="27" customHeight="1">
      <c r="A353" s="268" t="s">
        <v>560</v>
      </c>
      <c r="B353" s="214" t="s">
        <v>53</v>
      </c>
      <c r="C353" s="122" t="s">
        <v>193</v>
      </c>
      <c r="D353" s="121" t="s">
        <v>535</v>
      </c>
      <c r="E353" s="121" t="s">
        <v>263</v>
      </c>
      <c r="F353" s="121" t="s">
        <v>298</v>
      </c>
      <c r="G353" s="121" t="s">
        <v>559</v>
      </c>
      <c r="H353" s="121" t="s">
        <v>561</v>
      </c>
      <c r="I353" s="257">
        <v>418.8</v>
      </c>
    </row>
    <row r="354" spans="1:9" s="124" customFormat="1" ht="45" customHeight="1">
      <c r="A354" s="210" t="s">
        <v>636</v>
      </c>
      <c r="B354" s="211" t="s">
        <v>53</v>
      </c>
      <c r="C354" s="118" t="s">
        <v>193</v>
      </c>
      <c r="D354" s="119" t="s">
        <v>639</v>
      </c>
      <c r="E354" s="119" t="s">
        <v>299</v>
      </c>
      <c r="F354" s="119" t="s">
        <v>300</v>
      </c>
      <c r="G354" s="119" t="s">
        <v>301</v>
      </c>
      <c r="H354" s="119"/>
      <c r="I354" s="251">
        <v>2189.4</v>
      </c>
    </row>
    <row r="355" spans="1:9" s="124" customFormat="1" ht="30" customHeight="1">
      <c r="A355" s="270" t="s">
        <v>643</v>
      </c>
      <c r="B355" s="211" t="s">
        <v>53</v>
      </c>
      <c r="C355" s="118" t="s">
        <v>193</v>
      </c>
      <c r="D355" s="119" t="s">
        <v>639</v>
      </c>
      <c r="E355" s="119" t="s">
        <v>260</v>
      </c>
      <c r="F355" s="119" t="s">
        <v>300</v>
      </c>
      <c r="G355" s="119" t="s">
        <v>301</v>
      </c>
      <c r="H355" s="119"/>
      <c r="I355" s="251">
        <v>2105.6</v>
      </c>
    </row>
    <row r="356" spans="1:9" s="124" customFormat="1" ht="33.75" customHeight="1">
      <c r="A356" s="268" t="s">
        <v>644</v>
      </c>
      <c r="B356" s="214" t="s">
        <v>53</v>
      </c>
      <c r="C356" s="122" t="s">
        <v>193</v>
      </c>
      <c r="D356" s="121" t="s">
        <v>639</v>
      </c>
      <c r="E356" s="121" t="s">
        <v>260</v>
      </c>
      <c r="F356" s="121" t="s">
        <v>298</v>
      </c>
      <c r="G356" s="121" t="s">
        <v>301</v>
      </c>
      <c r="H356" s="121"/>
      <c r="I356" s="257">
        <v>975.9</v>
      </c>
    </row>
    <row r="357" spans="1:9" s="124" customFormat="1" ht="45" customHeight="1" hidden="1">
      <c r="A357" s="268" t="s">
        <v>645</v>
      </c>
      <c r="B357" s="214" t="s">
        <v>53</v>
      </c>
      <c r="C357" s="122" t="s">
        <v>193</v>
      </c>
      <c r="D357" s="121" t="s">
        <v>639</v>
      </c>
      <c r="E357" s="121" t="s">
        <v>260</v>
      </c>
      <c r="F357" s="121" t="s">
        <v>298</v>
      </c>
      <c r="G357" s="121" t="s">
        <v>646</v>
      </c>
      <c r="H357" s="121"/>
      <c r="I357" s="257">
        <v>0</v>
      </c>
    </row>
    <row r="358" spans="1:9" s="124" customFormat="1" ht="33" customHeight="1" hidden="1">
      <c r="A358" s="268" t="s">
        <v>540</v>
      </c>
      <c r="B358" s="214" t="s">
        <v>53</v>
      </c>
      <c r="C358" s="122" t="s">
        <v>193</v>
      </c>
      <c r="D358" s="121" t="s">
        <v>639</v>
      </c>
      <c r="E358" s="121" t="s">
        <v>260</v>
      </c>
      <c r="F358" s="121" t="s">
        <v>298</v>
      </c>
      <c r="G358" s="121" t="s">
        <v>646</v>
      </c>
      <c r="H358" s="121" t="s">
        <v>541</v>
      </c>
      <c r="I358" s="257"/>
    </row>
    <row r="359" spans="1:9" s="124" customFormat="1" ht="39" customHeight="1" hidden="1">
      <c r="A359" s="268" t="s">
        <v>647</v>
      </c>
      <c r="B359" s="214">
        <v>110</v>
      </c>
      <c r="C359" s="122" t="s">
        <v>193</v>
      </c>
      <c r="D359" s="121" t="s">
        <v>639</v>
      </c>
      <c r="E359" s="121" t="s">
        <v>260</v>
      </c>
      <c r="F359" s="121" t="s">
        <v>298</v>
      </c>
      <c r="G359" s="121" t="s">
        <v>648</v>
      </c>
      <c r="H359" s="121"/>
      <c r="I359" s="257">
        <v>0</v>
      </c>
    </row>
    <row r="360" spans="1:9" s="124" customFormat="1" ht="35.25" customHeight="1" hidden="1">
      <c r="A360" s="268" t="s">
        <v>540</v>
      </c>
      <c r="B360" s="214">
        <v>110</v>
      </c>
      <c r="C360" s="122" t="s">
        <v>193</v>
      </c>
      <c r="D360" s="121" t="s">
        <v>639</v>
      </c>
      <c r="E360" s="121" t="s">
        <v>260</v>
      </c>
      <c r="F360" s="121" t="s">
        <v>298</v>
      </c>
      <c r="G360" s="121" t="s">
        <v>648</v>
      </c>
      <c r="H360" s="296">
        <v>810</v>
      </c>
      <c r="I360" s="257">
        <v>0</v>
      </c>
    </row>
    <row r="361" spans="1:9" s="124" customFormat="1" ht="30" customHeight="1" hidden="1">
      <c r="A361" s="268" t="s">
        <v>647</v>
      </c>
      <c r="B361" s="214">
        <v>110</v>
      </c>
      <c r="C361" s="122" t="s">
        <v>193</v>
      </c>
      <c r="D361" s="121" t="s">
        <v>639</v>
      </c>
      <c r="E361" s="121" t="s">
        <v>260</v>
      </c>
      <c r="F361" s="121" t="s">
        <v>298</v>
      </c>
      <c r="G361" s="121" t="s">
        <v>649</v>
      </c>
      <c r="H361" s="121"/>
      <c r="I361" s="257">
        <v>0</v>
      </c>
    </row>
    <row r="362" spans="1:9" s="124" customFormat="1" ht="32.25" customHeight="1" hidden="1">
      <c r="A362" s="268" t="s">
        <v>540</v>
      </c>
      <c r="B362" s="214">
        <v>110</v>
      </c>
      <c r="C362" s="122" t="s">
        <v>193</v>
      </c>
      <c r="D362" s="121" t="s">
        <v>639</v>
      </c>
      <c r="E362" s="121" t="s">
        <v>260</v>
      </c>
      <c r="F362" s="121" t="s">
        <v>298</v>
      </c>
      <c r="G362" s="121" t="s">
        <v>649</v>
      </c>
      <c r="H362" s="121" t="s">
        <v>541</v>
      </c>
      <c r="I362" s="257">
        <v>0</v>
      </c>
    </row>
    <row r="363" spans="1:9" s="124" customFormat="1" ht="44.25" customHeight="1">
      <c r="A363" s="268" t="s">
        <v>1047</v>
      </c>
      <c r="B363" s="214">
        <v>110</v>
      </c>
      <c r="C363" s="122" t="s">
        <v>193</v>
      </c>
      <c r="D363" s="121" t="s">
        <v>639</v>
      </c>
      <c r="E363" s="121" t="s">
        <v>260</v>
      </c>
      <c r="F363" s="121" t="s">
        <v>298</v>
      </c>
      <c r="G363" s="121" t="s">
        <v>1046</v>
      </c>
      <c r="H363" s="121"/>
      <c r="I363" s="257">
        <v>800</v>
      </c>
    </row>
    <row r="364" spans="1:9" s="124" customFormat="1" ht="32.25" customHeight="1">
      <c r="A364" s="268" t="s">
        <v>540</v>
      </c>
      <c r="B364" s="214">
        <v>110</v>
      </c>
      <c r="C364" s="122" t="s">
        <v>193</v>
      </c>
      <c r="D364" s="121" t="s">
        <v>639</v>
      </c>
      <c r="E364" s="121" t="s">
        <v>260</v>
      </c>
      <c r="F364" s="121" t="s">
        <v>298</v>
      </c>
      <c r="G364" s="121" t="s">
        <v>1046</v>
      </c>
      <c r="H364" s="121" t="s">
        <v>541</v>
      </c>
      <c r="I364" s="257">
        <v>800</v>
      </c>
    </row>
    <row r="365" spans="1:9" s="124" customFormat="1" ht="45.75" customHeight="1">
      <c r="A365" s="268" t="s">
        <v>1047</v>
      </c>
      <c r="B365" s="214">
        <v>110</v>
      </c>
      <c r="C365" s="122" t="s">
        <v>193</v>
      </c>
      <c r="D365" s="121" t="s">
        <v>639</v>
      </c>
      <c r="E365" s="121" t="s">
        <v>260</v>
      </c>
      <c r="F365" s="121" t="s">
        <v>298</v>
      </c>
      <c r="G365" s="121" t="s">
        <v>1056</v>
      </c>
      <c r="H365" s="121"/>
      <c r="I365" s="257">
        <v>175.9</v>
      </c>
    </row>
    <row r="366" spans="1:9" s="124" customFormat="1" ht="32.25" customHeight="1">
      <c r="A366" s="268" t="s">
        <v>540</v>
      </c>
      <c r="B366" s="214">
        <v>110</v>
      </c>
      <c r="C366" s="122" t="s">
        <v>193</v>
      </c>
      <c r="D366" s="121" t="s">
        <v>639</v>
      </c>
      <c r="E366" s="121" t="s">
        <v>260</v>
      </c>
      <c r="F366" s="121" t="s">
        <v>298</v>
      </c>
      <c r="G366" s="121" t="s">
        <v>1056</v>
      </c>
      <c r="H366" s="121" t="s">
        <v>541</v>
      </c>
      <c r="I366" s="257">
        <v>175.9</v>
      </c>
    </row>
    <row r="367" spans="1:9" s="124" customFormat="1" ht="45.75" customHeight="1">
      <c r="A367" s="215" t="s">
        <v>650</v>
      </c>
      <c r="B367" s="214" t="s">
        <v>53</v>
      </c>
      <c r="C367" s="122" t="s">
        <v>193</v>
      </c>
      <c r="D367" s="121" t="s">
        <v>639</v>
      </c>
      <c r="E367" s="121" t="s">
        <v>260</v>
      </c>
      <c r="F367" s="121" t="s">
        <v>326</v>
      </c>
      <c r="G367" s="121" t="s">
        <v>301</v>
      </c>
      <c r="H367" s="121"/>
      <c r="I367" s="257">
        <v>782.7</v>
      </c>
    </row>
    <row r="368" spans="1:9" s="124" customFormat="1" ht="19.5" customHeight="1">
      <c r="A368" s="215" t="s">
        <v>651</v>
      </c>
      <c r="B368" s="214" t="s">
        <v>53</v>
      </c>
      <c r="C368" s="122" t="s">
        <v>193</v>
      </c>
      <c r="D368" s="121" t="s">
        <v>639</v>
      </c>
      <c r="E368" s="121" t="s">
        <v>260</v>
      </c>
      <c r="F368" s="121" t="s">
        <v>326</v>
      </c>
      <c r="G368" s="121" t="s">
        <v>652</v>
      </c>
      <c r="H368" s="121"/>
      <c r="I368" s="257">
        <v>782.7</v>
      </c>
    </row>
    <row r="369" spans="1:9" s="124" customFormat="1" ht="29.25" customHeight="1">
      <c r="A369" s="268" t="s">
        <v>560</v>
      </c>
      <c r="B369" s="214" t="s">
        <v>53</v>
      </c>
      <c r="C369" s="122" t="s">
        <v>193</v>
      </c>
      <c r="D369" s="121" t="s">
        <v>639</v>
      </c>
      <c r="E369" s="121" t="s">
        <v>260</v>
      </c>
      <c r="F369" s="121" t="s">
        <v>326</v>
      </c>
      <c r="G369" s="121" t="s">
        <v>652</v>
      </c>
      <c r="H369" s="121" t="s">
        <v>561</v>
      </c>
      <c r="I369" s="257">
        <v>782.7</v>
      </c>
    </row>
    <row r="370" spans="1:9" s="124" customFormat="1" ht="36.75" customHeight="1">
      <c r="A370" s="215" t="s">
        <v>653</v>
      </c>
      <c r="B370" s="214" t="s">
        <v>53</v>
      </c>
      <c r="C370" s="122" t="s">
        <v>193</v>
      </c>
      <c r="D370" s="121" t="s">
        <v>639</v>
      </c>
      <c r="E370" s="121" t="s">
        <v>260</v>
      </c>
      <c r="F370" s="121" t="s">
        <v>365</v>
      </c>
      <c r="G370" s="121" t="s">
        <v>301</v>
      </c>
      <c r="H370" s="121"/>
      <c r="I370" s="257">
        <v>172.7</v>
      </c>
    </row>
    <row r="371" spans="1:9" s="124" customFormat="1" ht="18.75" customHeight="1">
      <c r="A371" s="215" t="s">
        <v>654</v>
      </c>
      <c r="B371" s="214" t="s">
        <v>53</v>
      </c>
      <c r="C371" s="122" t="s">
        <v>193</v>
      </c>
      <c r="D371" s="121" t="s">
        <v>639</v>
      </c>
      <c r="E371" s="121" t="s">
        <v>260</v>
      </c>
      <c r="F371" s="121" t="s">
        <v>365</v>
      </c>
      <c r="G371" s="121" t="s">
        <v>655</v>
      </c>
      <c r="H371" s="121"/>
      <c r="I371" s="257">
        <v>172.7</v>
      </c>
    </row>
    <row r="372" spans="1:9" s="129" customFormat="1" ht="27.75" customHeight="1">
      <c r="A372" s="215" t="s">
        <v>311</v>
      </c>
      <c r="B372" s="214" t="s">
        <v>53</v>
      </c>
      <c r="C372" s="122" t="s">
        <v>193</v>
      </c>
      <c r="D372" s="121" t="s">
        <v>639</v>
      </c>
      <c r="E372" s="121" t="s">
        <v>260</v>
      </c>
      <c r="F372" s="121" t="s">
        <v>365</v>
      </c>
      <c r="G372" s="121" t="s">
        <v>655</v>
      </c>
      <c r="H372" s="121">
        <v>240</v>
      </c>
      <c r="I372" s="257">
        <v>172.7</v>
      </c>
    </row>
    <row r="373" spans="1:9" s="124" customFormat="1" ht="30" customHeight="1">
      <c r="A373" s="215" t="s">
        <v>656</v>
      </c>
      <c r="B373" s="214" t="s">
        <v>53</v>
      </c>
      <c r="C373" s="122" t="s">
        <v>193</v>
      </c>
      <c r="D373" s="121" t="s">
        <v>639</v>
      </c>
      <c r="E373" s="121" t="s">
        <v>260</v>
      </c>
      <c r="F373" s="121" t="s">
        <v>381</v>
      </c>
      <c r="G373" s="121" t="s">
        <v>301</v>
      </c>
      <c r="H373" s="121"/>
      <c r="I373" s="257">
        <v>174.3</v>
      </c>
    </row>
    <row r="374" spans="1:9" s="124" customFormat="1" ht="20.25" customHeight="1" hidden="1">
      <c r="A374" s="215" t="s">
        <v>657</v>
      </c>
      <c r="B374" s="214" t="s">
        <v>53</v>
      </c>
      <c r="C374" s="122" t="s">
        <v>193</v>
      </c>
      <c r="D374" s="121" t="s">
        <v>639</v>
      </c>
      <c r="E374" s="121" t="s">
        <v>260</v>
      </c>
      <c r="F374" s="121" t="s">
        <v>381</v>
      </c>
      <c r="G374" s="121" t="s">
        <v>658</v>
      </c>
      <c r="H374" s="121"/>
      <c r="I374" s="257">
        <v>0</v>
      </c>
    </row>
    <row r="375" spans="1:9" s="124" customFormat="1" ht="26.25" customHeight="1" hidden="1">
      <c r="A375" s="215" t="s">
        <v>311</v>
      </c>
      <c r="B375" s="214" t="s">
        <v>53</v>
      </c>
      <c r="C375" s="122" t="s">
        <v>193</v>
      </c>
      <c r="D375" s="121" t="s">
        <v>639</v>
      </c>
      <c r="E375" s="121" t="s">
        <v>260</v>
      </c>
      <c r="F375" s="121" t="s">
        <v>381</v>
      </c>
      <c r="G375" s="121" t="s">
        <v>658</v>
      </c>
      <c r="H375" s="121" t="s">
        <v>312</v>
      </c>
      <c r="I375" s="257">
        <v>0</v>
      </c>
    </row>
    <row r="376" spans="1:9" s="124" customFormat="1" ht="26.25" customHeight="1">
      <c r="A376" s="215" t="s">
        <v>1049</v>
      </c>
      <c r="B376" s="214">
        <v>110</v>
      </c>
      <c r="C376" s="122" t="s">
        <v>193</v>
      </c>
      <c r="D376" s="121" t="s">
        <v>639</v>
      </c>
      <c r="E376" s="121" t="s">
        <v>260</v>
      </c>
      <c r="F376" s="121" t="s">
        <v>381</v>
      </c>
      <c r="G376" s="121" t="s">
        <v>1048</v>
      </c>
      <c r="H376" s="121"/>
      <c r="I376" s="257">
        <v>121.9</v>
      </c>
    </row>
    <row r="377" spans="1:9" s="124" customFormat="1" ht="26.25" customHeight="1">
      <c r="A377" s="215" t="s">
        <v>311</v>
      </c>
      <c r="B377" s="214">
        <v>110</v>
      </c>
      <c r="C377" s="122" t="s">
        <v>193</v>
      </c>
      <c r="D377" s="121" t="s">
        <v>639</v>
      </c>
      <c r="E377" s="121" t="s">
        <v>260</v>
      </c>
      <c r="F377" s="121" t="s">
        <v>381</v>
      </c>
      <c r="G377" s="121" t="s">
        <v>1048</v>
      </c>
      <c r="H377" s="121" t="s">
        <v>312</v>
      </c>
      <c r="I377" s="257">
        <v>121.9</v>
      </c>
    </row>
    <row r="378" spans="1:9" s="124" customFormat="1" ht="26.25" customHeight="1">
      <c r="A378" s="215" t="s">
        <v>1049</v>
      </c>
      <c r="B378" s="214">
        <v>110</v>
      </c>
      <c r="C378" s="122" t="s">
        <v>193</v>
      </c>
      <c r="D378" s="121" t="s">
        <v>639</v>
      </c>
      <c r="E378" s="121" t="s">
        <v>260</v>
      </c>
      <c r="F378" s="121" t="s">
        <v>381</v>
      </c>
      <c r="G378" s="121" t="s">
        <v>1054</v>
      </c>
      <c r="H378" s="121"/>
      <c r="I378" s="257">
        <v>52.4</v>
      </c>
    </row>
    <row r="379" spans="1:9" s="124" customFormat="1" ht="26.25" customHeight="1">
      <c r="A379" s="215" t="s">
        <v>311</v>
      </c>
      <c r="B379" s="214">
        <v>110</v>
      </c>
      <c r="C379" s="122" t="s">
        <v>193</v>
      </c>
      <c r="D379" s="121" t="s">
        <v>639</v>
      </c>
      <c r="E379" s="121" t="s">
        <v>260</v>
      </c>
      <c r="F379" s="121" t="s">
        <v>381</v>
      </c>
      <c r="G379" s="121" t="s">
        <v>1054</v>
      </c>
      <c r="H379" s="121" t="s">
        <v>312</v>
      </c>
      <c r="I379" s="257">
        <v>52.4</v>
      </c>
    </row>
    <row r="380" spans="1:9" s="124" customFormat="1" ht="42" customHeight="1" hidden="1">
      <c r="A380" s="215" t="s">
        <v>659</v>
      </c>
      <c r="B380" s="214">
        <v>110</v>
      </c>
      <c r="C380" s="122" t="s">
        <v>193</v>
      </c>
      <c r="D380" s="121" t="s">
        <v>639</v>
      </c>
      <c r="E380" s="121" t="s">
        <v>260</v>
      </c>
      <c r="F380" s="121" t="s">
        <v>424</v>
      </c>
      <c r="G380" s="121" t="s">
        <v>301</v>
      </c>
      <c r="H380" s="121"/>
      <c r="I380" s="257">
        <v>0</v>
      </c>
    </row>
    <row r="381" spans="1:9" s="124" customFormat="1" ht="30" customHeight="1" hidden="1">
      <c r="A381" s="215" t="s">
        <v>660</v>
      </c>
      <c r="B381" s="214">
        <v>110</v>
      </c>
      <c r="C381" s="122" t="s">
        <v>193</v>
      </c>
      <c r="D381" s="121" t="s">
        <v>639</v>
      </c>
      <c r="E381" s="121" t="s">
        <v>260</v>
      </c>
      <c r="F381" s="121" t="s">
        <v>424</v>
      </c>
      <c r="G381" s="121" t="s">
        <v>661</v>
      </c>
      <c r="H381" s="121"/>
      <c r="I381" s="257">
        <v>0</v>
      </c>
    </row>
    <row r="382" spans="1:9" s="124" customFormat="1" ht="30" customHeight="1" hidden="1">
      <c r="A382" s="268" t="s">
        <v>540</v>
      </c>
      <c r="B382" s="214">
        <v>110</v>
      </c>
      <c r="C382" s="122" t="s">
        <v>193</v>
      </c>
      <c r="D382" s="121" t="s">
        <v>639</v>
      </c>
      <c r="E382" s="121" t="s">
        <v>260</v>
      </c>
      <c r="F382" s="121" t="s">
        <v>424</v>
      </c>
      <c r="G382" s="121" t="s">
        <v>661</v>
      </c>
      <c r="H382" s="121" t="s">
        <v>541</v>
      </c>
      <c r="I382" s="257"/>
    </row>
    <row r="383" spans="1:9" s="124" customFormat="1" ht="30.75" customHeight="1" hidden="1">
      <c r="A383" s="215" t="s">
        <v>660</v>
      </c>
      <c r="B383" s="214">
        <v>110</v>
      </c>
      <c r="C383" s="122" t="s">
        <v>193</v>
      </c>
      <c r="D383" s="121" t="s">
        <v>639</v>
      </c>
      <c r="E383" s="121" t="s">
        <v>260</v>
      </c>
      <c r="F383" s="121" t="s">
        <v>424</v>
      </c>
      <c r="G383" s="121" t="s">
        <v>662</v>
      </c>
      <c r="H383" s="121"/>
      <c r="I383" s="257">
        <v>0</v>
      </c>
    </row>
    <row r="384" spans="1:9" s="124" customFormat="1" ht="27" customHeight="1" hidden="1">
      <c r="A384" s="268" t="s">
        <v>540</v>
      </c>
      <c r="B384" s="214">
        <v>110</v>
      </c>
      <c r="C384" s="122" t="s">
        <v>193</v>
      </c>
      <c r="D384" s="121" t="s">
        <v>639</v>
      </c>
      <c r="E384" s="121" t="s">
        <v>260</v>
      </c>
      <c r="F384" s="121" t="s">
        <v>424</v>
      </c>
      <c r="G384" s="121" t="s">
        <v>662</v>
      </c>
      <c r="H384" s="121" t="s">
        <v>541</v>
      </c>
      <c r="I384" s="257"/>
    </row>
    <row r="385" spans="1:9" s="124" customFormat="1" ht="30.75" customHeight="1">
      <c r="A385" s="270" t="s">
        <v>667</v>
      </c>
      <c r="B385" s="211" t="s">
        <v>53</v>
      </c>
      <c r="C385" s="118" t="s">
        <v>193</v>
      </c>
      <c r="D385" s="119" t="s">
        <v>639</v>
      </c>
      <c r="E385" s="119" t="s">
        <v>263</v>
      </c>
      <c r="F385" s="119" t="s">
        <v>300</v>
      </c>
      <c r="G385" s="119" t="s">
        <v>301</v>
      </c>
      <c r="H385" s="119"/>
      <c r="I385" s="251">
        <v>83.8</v>
      </c>
    </row>
    <row r="386" spans="1:9" s="124" customFormat="1" ht="27.75" customHeight="1">
      <c r="A386" s="268" t="s">
        <v>668</v>
      </c>
      <c r="B386" s="214" t="s">
        <v>53</v>
      </c>
      <c r="C386" s="122" t="s">
        <v>193</v>
      </c>
      <c r="D386" s="121" t="s">
        <v>639</v>
      </c>
      <c r="E386" s="121" t="s">
        <v>263</v>
      </c>
      <c r="F386" s="121" t="s">
        <v>326</v>
      </c>
      <c r="G386" s="121" t="s">
        <v>301</v>
      </c>
      <c r="H386" s="121"/>
      <c r="I386" s="257">
        <v>83.8</v>
      </c>
    </row>
    <row r="387" spans="1:9" s="124" customFormat="1" ht="26.25" customHeight="1">
      <c r="A387" s="268" t="s">
        <v>669</v>
      </c>
      <c r="B387" s="214" t="s">
        <v>53</v>
      </c>
      <c r="C387" s="122" t="s">
        <v>193</v>
      </c>
      <c r="D387" s="121" t="s">
        <v>639</v>
      </c>
      <c r="E387" s="121" t="s">
        <v>263</v>
      </c>
      <c r="F387" s="121" t="s">
        <v>326</v>
      </c>
      <c r="G387" s="121" t="s">
        <v>670</v>
      </c>
      <c r="H387" s="121"/>
      <c r="I387" s="257">
        <v>83.8</v>
      </c>
    </row>
    <row r="388" spans="1:9" s="124" customFormat="1" ht="27.75" customHeight="1">
      <c r="A388" s="215" t="s">
        <v>311</v>
      </c>
      <c r="B388" s="214" t="s">
        <v>53</v>
      </c>
      <c r="C388" s="122" t="s">
        <v>193</v>
      </c>
      <c r="D388" s="121" t="s">
        <v>639</v>
      </c>
      <c r="E388" s="121" t="s">
        <v>263</v>
      </c>
      <c r="F388" s="121" t="s">
        <v>326</v>
      </c>
      <c r="G388" s="121" t="s">
        <v>670</v>
      </c>
      <c r="H388" s="121">
        <v>240</v>
      </c>
      <c r="I388" s="257">
        <v>83.8</v>
      </c>
    </row>
    <row r="389" spans="1:9" s="129" customFormat="1" ht="15.75" customHeight="1">
      <c r="A389" s="210" t="s">
        <v>820</v>
      </c>
      <c r="B389" s="211" t="s">
        <v>53</v>
      </c>
      <c r="C389" s="118" t="s">
        <v>193</v>
      </c>
      <c r="D389" s="119" t="s">
        <v>821</v>
      </c>
      <c r="E389" s="119" t="s">
        <v>299</v>
      </c>
      <c r="F389" s="119" t="s">
        <v>300</v>
      </c>
      <c r="G389" s="119" t="s">
        <v>301</v>
      </c>
      <c r="H389" s="119"/>
      <c r="I389" s="251">
        <v>5595.5</v>
      </c>
    </row>
    <row r="390" spans="1:9" s="129" customFormat="1" ht="18" customHeight="1">
      <c r="A390" s="270" t="s">
        <v>788</v>
      </c>
      <c r="B390" s="211" t="s">
        <v>53</v>
      </c>
      <c r="C390" s="118" t="s">
        <v>193</v>
      </c>
      <c r="D390" s="119" t="s">
        <v>821</v>
      </c>
      <c r="E390" s="119" t="s">
        <v>634</v>
      </c>
      <c r="F390" s="119" t="s">
        <v>300</v>
      </c>
      <c r="G390" s="119" t="s">
        <v>301</v>
      </c>
      <c r="H390" s="119"/>
      <c r="I390" s="251">
        <v>5595.5</v>
      </c>
    </row>
    <row r="391" spans="1:9" s="129" customFormat="1" ht="18" customHeight="1">
      <c r="A391" s="209" t="s">
        <v>788</v>
      </c>
      <c r="B391" s="214" t="s">
        <v>53</v>
      </c>
      <c r="C391" s="122" t="s">
        <v>193</v>
      </c>
      <c r="D391" s="121" t="s">
        <v>821</v>
      </c>
      <c r="E391" s="121" t="s">
        <v>634</v>
      </c>
      <c r="F391" s="121" t="s">
        <v>298</v>
      </c>
      <c r="G391" s="121" t="s">
        <v>301</v>
      </c>
      <c r="H391" s="121"/>
      <c r="I391" s="257">
        <v>5595.5</v>
      </c>
    </row>
    <row r="392" spans="1:9" s="129" customFormat="1" ht="28.5" customHeight="1">
      <c r="A392" s="215" t="s">
        <v>840</v>
      </c>
      <c r="B392" s="214" t="s">
        <v>53</v>
      </c>
      <c r="C392" s="122" t="s">
        <v>193</v>
      </c>
      <c r="D392" s="121" t="s">
        <v>821</v>
      </c>
      <c r="E392" s="121" t="s">
        <v>634</v>
      </c>
      <c r="F392" s="121" t="s">
        <v>298</v>
      </c>
      <c r="G392" s="121" t="s">
        <v>841</v>
      </c>
      <c r="H392" s="121"/>
      <c r="I392" s="257">
        <v>1495.5</v>
      </c>
    </row>
    <row r="393" spans="1:9" s="124" customFormat="1" ht="30" customHeight="1">
      <c r="A393" s="209" t="s">
        <v>311</v>
      </c>
      <c r="B393" s="214" t="s">
        <v>53</v>
      </c>
      <c r="C393" s="122" t="s">
        <v>193</v>
      </c>
      <c r="D393" s="121" t="s">
        <v>821</v>
      </c>
      <c r="E393" s="121" t="s">
        <v>634</v>
      </c>
      <c r="F393" s="121" t="s">
        <v>298</v>
      </c>
      <c r="G393" s="121" t="s">
        <v>841</v>
      </c>
      <c r="H393" s="121" t="s">
        <v>312</v>
      </c>
      <c r="I393" s="257">
        <v>1495.5</v>
      </c>
    </row>
    <row r="394" spans="1:9" s="124" customFormat="1" ht="33" customHeight="1" hidden="1">
      <c r="A394" s="209" t="s">
        <v>850</v>
      </c>
      <c r="B394" s="214">
        <v>110</v>
      </c>
      <c r="C394" s="122" t="s">
        <v>193</v>
      </c>
      <c r="D394" s="121" t="s">
        <v>821</v>
      </c>
      <c r="E394" s="121" t="s">
        <v>634</v>
      </c>
      <c r="F394" s="121" t="s">
        <v>298</v>
      </c>
      <c r="G394" s="121" t="s">
        <v>851</v>
      </c>
      <c r="H394" s="121"/>
      <c r="I394" s="257">
        <v>0</v>
      </c>
    </row>
    <row r="395" spans="1:9" s="124" customFormat="1" ht="30" customHeight="1" hidden="1">
      <c r="A395" s="209" t="s">
        <v>311</v>
      </c>
      <c r="B395" s="214">
        <v>110</v>
      </c>
      <c r="C395" s="122" t="s">
        <v>193</v>
      </c>
      <c r="D395" s="121" t="s">
        <v>821</v>
      </c>
      <c r="E395" s="121" t="s">
        <v>634</v>
      </c>
      <c r="F395" s="121" t="s">
        <v>298</v>
      </c>
      <c r="G395" s="121" t="s">
        <v>851</v>
      </c>
      <c r="H395" s="121" t="s">
        <v>312</v>
      </c>
      <c r="I395" s="257"/>
    </row>
    <row r="396" spans="1:9" s="124" customFormat="1" ht="30" customHeight="1">
      <c r="A396" s="68" t="s">
        <v>1023</v>
      </c>
      <c r="B396" s="214">
        <v>110</v>
      </c>
      <c r="C396" s="122" t="s">
        <v>193</v>
      </c>
      <c r="D396" s="121" t="s">
        <v>821</v>
      </c>
      <c r="E396" s="121" t="s">
        <v>634</v>
      </c>
      <c r="F396" s="121" t="s">
        <v>298</v>
      </c>
      <c r="G396" s="121" t="s">
        <v>1024</v>
      </c>
      <c r="H396" s="121"/>
      <c r="I396" s="257">
        <v>100</v>
      </c>
    </row>
    <row r="397" spans="1:9" s="124" customFormat="1" ht="30" customHeight="1">
      <c r="A397" s="68" t="s">
        <v>311</v>
      </c>
      <c r="B397" s="214">
        <v>110</v>
      </c>
      <c r="C397" s="122" t="s">
        <v>193</v>
      </c>
      <c r="D397" s="121" t="s">
        <v>821</v>
      </c>
      <c r="E397" s="121" t="s">
        <v>634</v>
      </c>
      <c r="F397" s="121" t="s">
        <v>298</v>
      </c>
      <c r="G397" s="121" t="s">
        <v>1024</v>
      </c>
      <c r="H397" s="121" t="s">
        <v>312</v>
      </c>
      <c r="I397" s="257">
        <v>100</v>
      </c>
    </row>
    <row r="398" spans="1:9" s="129" customFormat="1" ht="28.5" customHeight="1">
      <c r="A398" s="209" t="s">
        <v>856</v>
      </c>
      <c r="B398" s="214">
        <v>110</v>
      </c>
      <c r="C398" s="122" t="s">
        <v>193</v>
      </c>
      <c r="D398" s="121" t="s">
        <v>821</v>
      </c>
      <c r="E398" s="121" t="s">
        <v>634</v>
      </c>
      <c r="F398" s="121" t="s">
        <v>298</v>
      </c>
      <c r="G398" s="121" t="s">
        <v>857</v>
      </c>
      <c r="H398" s="121"/>
      <c r="I398" s="257">
        <v>1750</v>
      </c>
    </row>
    <row r="399" spans="1:9" s="124" customFormat="1" ht="30" customHeight="1">
      <c r="A399" s="209" t="s">
        <v>311</v>
      </c>
      <c r="B399" s="214">
        <v>110</v>
      </c>
      <c r="C399" s="122" t="s">
        <v>193</v>
      </c>
      <c r="D399" s="121" t="s">
        <v>821</v>
      </c>
      <c r="E399" s="121" t="s">
        <v>634</v>
      </c>
      <c r="F399" s="121" t="s">
        <v>298</v>
      </c>
      <c r="G399" s="121" t="s">
        <v>857</v>
      </c>
      <c r="H399" s="121" t="s">
        <v>312</v>
      </c>
      <c r="I399" s="257">
        <v>1750</v>
      </c>
    </row>
    <row r="400" spans="1:9" s="124" customFormat="1" ht="30" customHeight="1">
      <c r="A400" s="209" t="s">
        <v>1064</v>
      </c>
      <c r="B400" s="214">
        <v>110</v>
      </c>
      <c r="C400" s="122" t="s">
        <v>193</v>
      </c>
      <c r="D400" s="121" t="s">
        <v>821</v>
      </c>
      <c r="E400" s="121" t="s">
        <v>634</v>
      </c>
      <c r="F400" s="121" t="s">
        <v>298</v>
      </c>
      <c r="G400" s="121" t="s">
        <v>1063</v>
      </c>
      <c r="H400" s="121"/>
      <c r="I400" s="257">
        <v>2080</v>
      </c>
    </row>
    <row r="401" spans="1:9" s="124" customFormat="1" ht="30" customHeight="1">
      <c r="A401" s="209" t="s">
        <v>311</v>
      </c>
      <c r="B401" s="214">
        <v>110</v>
      </c>
      <c r="C401" s="122" t="s">
        <v>193</v>
      </c>
      <c r="D401" s="121" t="s">
        <v>821</v>
      </c>
      <c r="E401" s="121" t="s">
        <v>634</v>
      </c>
      <c r="F401" s="121" t="s">
        <v>298</v>
      </c>
      <c r="G401" s="121" t="s">
        <v>1063</v>
      </c>
      <c r="H401" s="121" t="s">
        <v>312</v>
      </c>
      <c r="I401" s="257">
        <v>2080</v>
      </c>
    </row>
    <row r="402" spans="1:9" s="124" customFormat="1" ht="21" customHeight="1">
      <c r="A402" s="209" t="s">
        <v>1372</v>
      </c>
      <c r="B402" s="214">
        <v>110</v>
      </c>
      <c r="C402" s="122" t="s">
        <v>193</v>
      </c>
      <c r="D402" s="121" t="s">
        <v>821</v>
      </c>
      <c r="E402" s="121" t="s">
        <v>634</v>
      </c>
      <c r="F402" s="121" t="s">
        <v>298</v>
      </c>
      <c r="G402" s="121" t="s">
        <v>1371</v>
      </c>
      <c r="H402" s="121"/>
      <c r="I402" s="257">
        <v>170</v>
      </c>
    </row>
    <row r="403" spans="1:9" s="124" customFormat="1" ht="30" customHeight="1">
      <c r="A403" s="209" t="s">
        <v>311</v>
      </c>
      <c r="B403" s="214">
        <v>110</v>
      </c>
      <c r="C403" s="122" t="s">
        <v>193</v>
      </c>
      <c r="D403" s="121" t="s">
        <v>821</v>
      </c>
      <c r="E403" s="121" t="s">
        <v>634</v>
      </c>
      <c r="F403" s="121" t="s">
        <v>298</v>
      </c>
      <c r="G403" s="121" t="s">
        <v>1371</v>
      </c>
      <c r="H403" s="121" t="s">
        <v>312</v>
      </c>
      <c r="I403" s="257">
        <v>170</v>
      </c>
    </row>
    <row r="404" spans="1:9" s="124" customFormat="1" ht="18" customHeight="1">
      <c r="A404" s="283" t="s">
        <v>961</v>
      </c>
      <c r="B404" s="211" t="s">
        <v>53</v>
      </c>
      <c r="C404" s="118" t="s">
        <v>195</v>
      </c>
      <c r="D404" s="119"/>
      <c r="E404" s="119"/>
      <c r="F404" s="119"/>
      <c r="G404" s="119"/>
      <c r="H404" s="119"/>
      <c r="I404" s="251">
        <v>8689.5</v>
      </c>
    </row>
    <row r="405" spans="1:9" s="124" customFormat="1" ht="22.5" customHeight="1">
      <c r="A405" s="284" t="s">
        <v>196</v>
      </c>
      <c r="B405" s="211">
        <v>110</v>
      </c>
      <c r="C405" s="118" t="s">
        <v>197</v>
      </c>
      <c r="D405" s="119"/>
      <c r="E405" s="119"/>
      <c r="F405" s="119"/>
      <c r="G405" s="119"/>
      <c r="H405" s="119"/>
      <c r="I405" s="251">
        <v>527.5</v>
      </c>
    </row>
    <row r="406" spans="1:9" s="124" customFormat="1" ht="45" customHeight="1" hidden="1">
      <c r="A406" s="210" t="s">
        <v>562</v>
      </c>
      <c r="B406" s="211">
        <v>110</v>
      </c>
      <c r="C406" s="118" t="s">
        <v>197</v>
      </c>
      <c r="D406" s="119" t="s">
        <v>563</v>
      </c>
      <c r="E406" s="119" t="s">
        <v>299</v>
      </c>
      <c r="F406" s="119" t="s">
        <v>300</v>
      </c>
      <c r="G406" s="119" t="s">
        <v>301</v>
      </c>
      <c r="H406" s="119"/>
      <c r="I406" s="251">
        <v>0</v>
      </c>
    </row>
    <row r="407" spans="1:9" s="124" customFormat="1" ht="30" customHeight="1" hidden="1">
      <c r="A407" s="268" t="s">
        <v>628</v>
      </c>
      <c r="B407" s="211">
        <v>110</v>
      </c>
      <c r="C407" s="118" t="s">
        <v>197</v>
      </c>
      <c r="D407" s="119" t="s">
        <v>563</v>
      </c>
      <c r="E407" s="119" t="s">
        <v>483</v>
      </c>
      <c r="F407" s="119" t="s">
        <v>300</v>
      </c>
      <c r="G407" s="119" t="s">
        <v>301</v>
      </c>
      <c r="H407" s="119"/>
      <c r="I407" s="251">
        <v>0</v>
      </c>
    </row>
    <row r="408" spans="1:9" s="129" customFormat="1" ht="36.75" customHeight="1" hidden="1">
      <c r="A408" s="207" t="s">
        <v>629</v>
      </c>
      <c r="B408" s="214">
        <v>110</v>
      </c>
      <c r="C408" s="122" t="s">
        <v>197</v>
      </c>
      <c r="D408" s="121" t="s">
        <v>563</v>
      </c>
      <c r="E408" s="121" t="s">
        <v>483</v>
      </c>
      <c r="F408" s="121" t="s">
        <v>326</v>
      </c>
      <c r="G408" s="121" t="s">
        <v>301</v>
      </c>
      <c r="H408" s="121"/>
      <c r="I408" s="257">
        <v>0</v>
      </c>
    </row>
    <row r="409" spans="1:9" s="129" customFormat="1" ht="33.75" customHeight="1" hidden="1">
      <c r="A409" s="285" t="s">
        <v>632</v>
      </c>
      <c r="B409" s="214">
        <v>110</v>
      </c>
      <c r="C409" s="122" t="s">
        <v>197</v>
      </c>
      <c r="D409" s="121" t="s">
        <v>563</v>
      </c>
      <c r="E409" s="121" t="s">
        <v>483</v>
      </c>
      <c r="F409" s="121" t="s">
        <v>326</v>
      </c>
      <c r="G409" s="121" t="s">
        <v>633</v>
      </c>
      <c r="H409" s="121"/>
      <c r="I409" s="257">
        <v>0</v>
      </c>
    </row>
    <row r="410" spans="1:9" s="129" customFormat="1" ht="27" customHeight="1" hidden="1">
      <c r="A410" s="209" t="s">
        <v>311</v>
      </c>
      <c r="B410" s="214">
        <v>110</v>
      </c>
      <c r="C410" s="122" t="s">
        <v>197</v>
      </c>
      <c r="D410" s="121" t="s">
        <v>563</v>
      </c>
      <c r="E410" s="121" t="s">
        <v>483</v>
      </c>
      <c r="F410" s="121" t="s">
        <v>326</v>
      </c>
      <c r="G410" s="121" t="s">
        <v>633</v>
      </c>
      <c r="H410" s="121" t="s">
        <v>312</v>
      </c>
      <c r="I410" s="257"/>
    </row>
    <row r="411" spans="1:9" s="129" customFormat="1" ht="20.25" customHeight="1">
      <c r="A411" s="210" t="s">
        <v>820</v>
      </c>
      <c r="B411" s="211">
        <v>110</v>
      </c>
      <c r="C411" s="118" t="s">
        <v>197</v>
      </c>
      <c r="D411" s="119" t="s">
        <v>821</v>
      </c>
      <c r="E411" s="119" t="s">
        <v>299</v>
      </c>
      <c r="F411" s="119" t="s">
        <v>300</v>
      </c>
      <c r="G411" s="119" t="s">
        <v>301</v>
      </c>
      <c r="H411" s="119"/>
      <c r="I411" s="251">
        <v>527.5</v>
      </c>
    </row>
    <row r="412" spans="1:9" s="129" customFormat="1" ht="17.25" customHeight="1">
      <c r="A412" s="270" t="s">
        <v>788</v>
      </c>
      <c r="B412" s="211">
        <v>110</v>
      </c>
      <c r="C412" s="118" t="s">
        <v>197</v>
      </c>
      <c r="D412" s="119" t="s">
        <v>821</v>
      </c>
      <c r="E412" s="119" t="s">
        <v>634</v>
      </c>
      <c r="F412" s="119" t="s">
        <v>300</v>
      </c>
      <c r="G412" s="119" t="s">
        <v>301</v>
      </c>
      <c r="H412" s="119"/>
      <c r="I412" s="251">
        <v>527.5</v>
      </c>
    </row>
    <row r="413" spans="1:9" s="129" customFormat="1" ht="17.25" customHeight="1">
      <c r="A413" s="209" t="s">
        <v>788</v>
      </c>
      <c r="B413" s="211">
        <v>110</v>
      </c>
      <c r="C413" s="118" t="s">
        <v>197</v>
      </c>
      <c r="D413" s="119" t="s">
        <v>821</v>
      </c>
      <c r="E413" s="119" t="s">
        <v>634</v>
      </c>
      <c r="F413" s="119" t="s">
        <v>298</v>
      </c>
      <c r="G413" s="119" t="s">
        <v>301</v>
      </c>
      <c r="H413" s="119"/>
      <c r="I413" s="251">
        <v>527.5</v>
      </c>
    </row>
    <row r="414" spans="1:9" s="129" customFormat="1" ht="45" customHeight="1">
      <c r="A414" s="295" t="s">
        <v>1052</v>
      </c>
      <c r="B414" s="214">
        <v>110</v>
      </c>
      <c r="C414" s="122" t="s">
        <v>197</v>
      </c>
      <c r="D414" s="121" t="s">
        <v>821</v>
      </c>
      <c r="E414" s="121" t="s">
        <v>634</v>
      </c>
      <c r="F414" s="121" t="s">
        <v>298</v>
      </c>
      <c r="G414" s="121" t="s">
        <v>1050</v>
      </c>
      <c r="H414" s="121"/>
      <c r="I414" s="257">
        <v>517.3</v>
      </c>
    </row>
    <row r="415" spans="1:9" s="129" customFormat="1" ht="30" customHeight="1">
      <c r="A415" s="209" t="s">
        <v>311</v>
      </c>
      <c r="B415" s="214">
        <v>110</v>
      </c>
      <c r="C415" s="122" t="s">
        <v>197</v>
      </c>
      <c r="D415" s="121" t="s">
        <v>821</v>
      </c>
      <c r="E415" s="121" t="s">
        <v>634</v>
      </c>
      <c r="F415" s="121" t="s">
        <v>298</v>
      </c>
      <c r="G415" s="121" t="s">
        <v>1050</v>
      </c>
      <c r="H415" s="121" t="s">
        <v>312</v>
      </c>
      <c r="I415" s="257">
        <v>517.3</v>
      </c>
    </row>
    <row r="416" spans="1:9" s="129" customFormat="1" ht="18" customHeight="1">
      <c r="A416" s="295" t="s">
        <v>1053</v>
      </c>
      <c r="B416" s="214">
        <v>110</v>
      </c>
      <c r="C416" s="122" t="s">
        <v>197</v>
      </c>
      <c r="D416" s="121" t="s">
        <v>821</v>
      </c>
      <c r="E416" s="121" t="s">
        <v>634</v>
      </c>
      <c r="F416" s="121" t="s">
        <v>298</v>
      </c>
      <c r="G416" s="121" t="s">
        <v>1051</v>
      </c>
      <c r="H416" s="121"/>
      <c r="I416" s="257">
        <v>10.2</v>
      </c>
    </row>
    <row r="417" spans="1:9" s="129" customFormat="1" ht="27" customHeight="1">
      <c r="A417" s="209" t="s">
        <v>311</v>
      </c>
      <c r="B417" s="214">
        <v>110</v>
      </c>
      <c r="C417" s="122" t="s">
        <v>197</v>
      </c>
      <c r="D417" s="121" t="s">
        <v>821</v>
      </c>
      <c r="E417" s="121" t="s">
        <v>634</v>
      </c>
      <c r="F417" s="121" t="s">
        <v>298</v>
      </c>
      <c r="G417" s="121" t="s">
        <v>1051</v>
      </c>
      <c r="H417" s="121" t="s">
        <v>312</v>
      </c>
      <c r="I417" s="257">
        <v>10.2</v>
      </c>
    </row>
    <row r="418" spans="1:9" s="116" customFormat="1" ht="22.5" customHeight="1">
      <c r="A418" s="284" t="s">
        <v>198</v>
      </c>
      <c r="B418" s="211">
        <v>110</v>
      </c>
      <c r="C418" s="118" t="s">
        <v>199</v>
      </c>
      <c r="D418" s="119"/>
      <c r="E418" s="119"/>
      <c r="F418" s="119"/>
      <c r="G418" s="119"/>
      <c r="H418" s="119"/>
      <c r="I418" s="251">
        <v>4297.8</v>
      </c>
    </row>
    <row r="419" spans="1:9" s="275" customFormat="1" ht="60" customHeight="1">
      <c r="A419" s="210" t="s">
        <v>297</v>
      </c>
      <c r="B419" s="211">
        <v>110</v>
      </c>
      <c r="C419" s="118" t="s">
        <v>199</v>
      </c>
      <c r="D419" s="119" t="s">
        <v>298</v>
      </c>
      <c r="E419" s="119" t="s">
        <v>299</v>
      </c>
      <c r="F419" s="119" t="s">
        <v>300</v>
      </c>
      <c r="G419" s="119" t="s">
        <v>301</v>
      </c>
      <c r="H419" s="119"/>
      <c r="I419" s="251">
        <v>4297.8</v>
      </c>
    </row>
    <row r="420" spans="1:9" s="116" customFormat="1" ht="33" customHeight="1">
      <c r="A420" s="268" t="s">
        <v>302</v>
      </c>
      <c r="B420" s="214">
        <v>110</v>
      </c>
      <c r="C420" s="122" t="s">
        <v>199</v>
      </c>
      <c r="D420" s="121" t="s">
        <v>298</v>
      </c>
      <c r="E420" s="121" t="s">
        <v>258</v>
      </c>
      <c r="F420" s="121" t="s">
        <v>300</v>
      </c>
      <c r="G420" s="121" t="s">
        <v>301</v>
      </c>
      <c r="H420" s="121"/>
      <c r="I420" s="257">
        <v>4297.8</v>
      </c>
    </row>
    <row r="421" spans="1:9" s="124" customFormat="1" ht="54.75" customHeight="1">
      <c r="A421" s="268" t="s">
        <v>303</v>
      </c>
      <c r="B421" s="214">
        <v>110</v>
      </c>
      <c r="C421" s="122" t="s">
        <v>199</v>
      </c>
      <c r="D421" s="121" t="s">
        <v>298</v>
      </c>
      <c r="E421" s="121" t="s">
        <v>258</v>
      </c>
      <c r="F421" s="121" t="s">
        <v>298</v>
      </c>
      <c r="G421" s="121" t="s">
        <v>301</v>
      </c>
      <c r="H421" s="121"/>
      <c r="I421" s="257">
        <v>4297.8</v>
      </c>
    </row>
    <row r="422" spans="1:9" s="124" customFormat="1" ht="44.25" customHeight="1">
      <c r="A422" s="268" t="s">
        <v>1066</v>
      </c>
      <c r="B422" s="214">
        <v>110</v>
      </c>
      <c r="C422" s="122" t="s">
        <v>199</v>
      </c>
      <c r="D422" s="121" t="s">
        <v>298</v>
      </c>
      <c r="E422" s="121" t="s">
        <v>258</v>
      </c>
      <c r="F422" s="121" t="s">
        <v>298</v>
      </c>
      <c r="G422" s="121" t="s">
        <v>1364</v>
      </c>
      <c r="H422" s="121"/>
      <c r="I422" s="257">
        <v>3868</v>
      </c>
    </row>
    <row r="423" spans="1:9" s="124" customFormat="1" ht="28.5" customHeight="1">
      <c r="A423" s="209" t="s">
        <v>311</v>
      </c>
      <c r="B423" s="214">
        <v>110</v>
      </c>
      <c r="C423" s="122" t="s">
        <v>199</v>
      </c>
      <c r="D423" s="121" t="s">
        <v>298</v>
      </c>
      <c r="E423" s="121" t="s">
        <v>258</v>
      </c>
      <c r="F423" s="121" t="s">
        <v>298</v>
      </c>
      <c r="G423" s="121" t="s">
        <v>1364</v>
      </c>
      <c r="H423" s="121" t="s">
        <v>312</v>
      </c>
      <c r="I423" s="257">
        <v>3868</v>
      </c>
    </row>
    <row r="424" spans="1:9" s="124" customFormat="1" ht="42.75" customHeight="1">
      <c r="A424" s="268" t="s">
        <v>1066</v>
      </c>
      <c r="B424" s="214">
        <v>110</v>
      </c>
      <c r="C424" s="122" t="s">
        <v>199</v>
      </c>
      <c r="D424" s="121" t="s">
        <v>298</v>
      </c>
      <c r="E424" s="121" t="s">
        <v>258</v>
      </c>
      <c r="F424" s="121" t="s">
        <v>298</v>
      </c>
      <c r="G424" s="121" t="s">
        <v>1065</v>
      </c>
      <c r="H424" s="121"/>
      <c r="I424" s="257">
        <v>429.8</v>
      </c>
    </row>
    <row r="425" spans="1:9" s="124" customFormat="1" ht="31.5" customHeight="1">
      <c r="A425" s="209" t="s">
        <v>311</v>
      </c>
      <c r="B425" s="214">
        <v>110</v>
      </c>
      <c r="C425" s="122" t="s">
        <v>199</v>
      </c>
      <c r="D425" s="121" t="s">
        <v>298</v>
      </c>
      <c r="E425" s="121" t="s">
        <v>258</v>
      </c>
      <c r="F425" s="121" t="s">
        <v>298</v>
      </c>
      <c r="G425" s="121" t="s">
        <v>1065</v>
      </c>
      <c r="H425" s="121" t="s">
        <v>312</v>
      </c>
      <c r="I425" s="257">
        <v>429.8</v>
      </c>
    </row>
    <row r="426" spans="1:9" s="124" customFormat="1" ht="26.25" customHeight="1" hidden="1">
      <c r="A426" s="209" t="s">
        <v>309</v>
      </c>
      <c r="B426" s="214">
        <v>110</v>
      </c>
      <c r="C426" s="122" t="s">
        <v>199</v>
      </c>
      <c r="D426" s="121" t="s">
        <v>298</v>
      </c>
      <c r="E426" s="121" t="s">
        <v>258</v>
      </c>
      <c r="F426" s="121" t="s">
        <v>298</v>
      </c>
      <c r="G426" s="121" t="s">
        <v>310</v>
      </c>
      <c r="H426" s="121"/>
      <c r="I426" s="257">
        <v>0</v>
      </c>
    </row>
    <row r="427" spans="1:9" s="116" customFormat="1" ht="29.25" customHeight="1" hidden="1">
      <c r="A427" s="209" t="s">
        <v>311</v>
      </c>
      <c r="B427" s="214">
        <v>110</v>
      </c>
      <c r="C427" s="122" t="s">
        <v>199</v>
      </c>
      <c r="D427" s="121" t="s">
        <v>298</v>
      </c>
      <c r="E427" s="121" t="s">
        <v>258</v>
      </c>
      <c r="F427" s="121" t="s">
        <v>298</v>
      </c>
      <c r="G427" s="121" t="s">
        <v>310</v>
      </c>
      <c r="H427" s="121" t="s">
        <v>312</v>
      </c>
      <c r="I427" s="257"/>
    </row>
    <row r="428" spans="1:9" s="116" customFormat="1" ht="15" customHeight="1">
      <c r="A428" s="283" t="s">
        <v>200</v>
      </c>
      <c r="B428" s="278">
        <v>110</v>
      </c>
      <c r="C428" s="118" t="s">
        <v>201</v>
      </c>
      <c r="D428" s="119"/>
      <c r="E428" s="119"/>
      <c r="F428" s="119"/>
      <c r="G428" s="119"/>
      <c r="H428" s="119"/>
      <c r="I428" s="251">
        <v>2025.4</v>
      </c>
    </row>
    <row r="429" spans="1:9" s="116" customFormat="1" ht="18" customHeight="1">
      <c r="A429" s="210" t="s">
        <v>820</v>
      </c>
      <c r="B429" s="278" t="s">
        <v>53</v>
      </c>
      <c r="C429" s="118" t="s">
        <v>201</v>
      </c>
      <c r="D429" s="146" t="s">
        <v>821</v>
      </c>
      <c r="E429" s="146" t="s">
        <v>299</v>
      </c>
      <c r="F429" s="146" t="s">
        <v>300</v>
      </c>
      <c r="G429" s="119" t="s">
        <v>301</v>
      </c>
      <c r="H429" s="119"/>
      <c r="I429" s="251">
        <v>2025.4</v>
      </c>
    </row>
    <row r="430" spans="1:9" s="116" customFormat="1" ht="16.5" customHeight="1">
      <c r="A430" s="270" t="s">
        <v>788</v>
      </c>
      <c r="B430" s="211" t="s">
        <v>53</v>
      </c>
      <c r="C430" s="118" t="s">
        <v>201</v>
      </c>
      <c r="D430" s="119" t="s">
        <v>821</v>
      </c>
      <c r="E430" s="119" t="s">
        <v>634</v>
      </c>
      <c r="F430" s="119" t="s">
        <v>300</v>
      </c>
      <c r="G430" s="119" t="s">
        <v>301</v>
      </c>
      <c r="H430" s="119"/>
      <c r="I430" s="251">
        <v>2025.4</v>
      </c>
    </row>
    <row r="431" spans="1:9" s="124" customFormat="1" ht="18" customHeight="1">
      <c r="A431" s="209" t="s">
        <v>788</v>
      </c>
      <c r="B431" s="212" t="s">
        <v>53</v>
      </c>
      <c r="C431" s="185" t="s">
        <v>201</v>
      </c>
      <c r="D431" s="154" t="s">
        <v>821</v>
      </c>
      <c r="E431" s="154" t="s">
        <v>634</v>
      </c>
      <c r="F431" s="154" t="s">
        <v>298</v>
      </c>
      <c r="G431" s="121" t="s">
        <v>301</v>
      </c>
      <c r="H431" s="121"/>
      <c r="I431" s="257">
        <v>2025.4</v>
      </c>
    </row>
    <row r="432" spans="1:9" s="129" customFormat="1" ht="41.25" customHeight="1">
      <c r="A432" s="209" t="s">
        <v>838</v>
      </c>
      <c r="B432" s="212" t="s">
        <v>53</v>
      </c>
      <c r="C432" s="185" t="s">
        <v>201</v>
      </c>
      <c r="D432" s="154" t="s">
        <v>821</v>
      </c>
      <c r="E432" s="154" t="s">
        <v>634</v>
      </c>
      <c r="F432" s="154" t="s">
        <v>298</v>
      </c>
      <c r="G432" s="121" t="s">
        <v>839</v>
      </c>
      <c r="H432" s="121"/>
      <c r="I432" s="257">
        <v>2025.4</v>
      </c>
    </row>
    <row r="433" spans="1:9" s="129" customFormat="1" ht="26.25" customHeight="1">
      <c r="A433" s="209" t="s">
        <v>311</v>
      </c>
      <c r="B433" s="212" t="s">
        <v>53</v>
      </c>
      <c r="C433" s="185" t="s">
        <v>201</v>
      </c>
      <c r="D433" s="154" t="s">
        <v>821</v>
      </c>
      <c r="E433" s="154" t="s">
        <v>634</v>
      </c>
      <c r="F433" s="154" t="s">
        <v>298</v>
      </c>
      <c r="G433" s="121" t="s">
        <v>839</v>
      </c>
      <c r="H433" s="121" t="s">
        <v>312</v>
      </c>
      <c r="I433" s="257">
        <v>2025.4</v>
      </c>
    </row>
    <row r="434" spans="1:9" s="129" customFormat="1" ht="15.75" customHeight="1">
      <c r="A434" s="283" t="s">
        <v>202</v>
      </c>
      <c r="B434" s="211" t="s">
        <v>53</v>
      </c>
      <c r="C434" s="118" t="s">
        <v>203</v>
      </c>
      <c r="D434" s="119"/>
      <c r="E434" s="119"/>
      <c r="F434" s="119"/>
      <c r="G434" s="119"/>
      <c r="H434" s="119"/>
      <c r="I434" s="251">
        <v>1838.8</v>
      </c>
    </row>
    <row r="435" spans="1:9" s="129" customFormat="1" ht="21" customHeight="1">
      <c r="A435" s="210" t="s">
        <v>820</v>
      </c>
      <c r="B435" s="278" t="s">
        <v>53</v>
      </c>
      <c r="C435" s="118" t="s">
        <v>203</v>
      </c>
      <c r="D435" s="146" t="s">
        <v>821</v>
      </c>
      <c r="E435" s="146" t="s">
        <v>299</v>
      </c>
      <c r="F435" s="146" t="s">
        <v>300</v>
      </c>
      <c r="G435" s="146" t="s">
        <v>301</v>
      </c>
      <c r="H435" s="147"/>
      <c r="I435" s="253">
        <v>1838.8</v>
      </c>
    </row>
    <row r="436" spans="1:9" s="129" customFormat="1" ht="15" customHeight="1">
      <c r="A436" s="270" t="s">
        <v>788</v>
      </c>
      <c r="B436" s="211" t="s">
        <v>53</v>
      </c>
      <c r="C436" s="118" t="s">
        <v>203</v>
      </c>
      <c r="D436" s="119" t="s">
        <v>821</v>
      </c>
      <c r="E436" s="119" t="s">
        <v>634</v>
      </c>
      <c r="F436" s="119" t="s">
        <v>300</v>
      </c>
      <c r="G436" s="119" t="s">
        <v>301</v>
      </c>
      <c r="H436" s="119"/>
      <c r="I436" s="251">
        <v>1838.8</v>
      </c>
    </row>
    <row r="437" spans="1:9" s="129" customFormat="1" ht="15.75" customHeight="1">
      <c r="A437" s="209" t="s">
        <v>788</v>
      </c>
      <c r="B437" s="212" t="s">
        <v>53</v>
      </c>
      <c r="C437" s="185" t="s">
        <v>203</v>
      </c>
      <c r="D437" s="154" t="s">
        <v>821</v>
      </c>
      <c r="E437" s="154" t="s">
        <v>634</v>
      </c>
      <c r="F437" s="154" t="s">
        <v>298</v>
      </c>
      <c r="G437" s="121" t="s">
        <v>301</v>
      </c>
      <c r="H437" s="121"/>
      <c r="I437" s="257">
        <v>1838.8</v>
      </c>
    </row>
    <row r="438" spans="1:9" s="129" customFormat="1" ht="27" customHeight="1">
      <c r="A438" s="215" t="s">
        <v>805</v>
      </c>
      <c r="B438" s="212" t="s">
        <v>53</v>
      </c>
      <c r="C438" s="185" t="s">
        <v>203</v>
      </c>
      <c r="D438" s="154" t="s">
        <v>821</v>
      </c>
      <c r="E438" s="154" t="s">
        <v>634</v>
      </c>
      <c r="F438" s="154" t="s">
        <v>298</v>
      </c>
      <c r="G438" s="154" t="s">
        <v>806</v>
      </c>
      <c r="H438" s="153"/>
      <c r="I438" s="259">
        <v>1838.8</v>
      </c>
    </row>
    <row r="439" spans="1:9" s="129" customFormat="1" ht="26.25" customHeight="1">
      <c r="A439" s="207" t="s">
        <v>311</v>
      </c>
      <c r="B439" s="212" t="s">
        <v>53</v>
      </c>
      <c r="C439" s="123" t="s">
        <v>203</v>
      </c>
      <c r="D439" s="154" t="s">
        <v>821</v>
      </c>
      <c r="E439" s="154" t="s">
        <v>634</v>
      </c>
      <c r="F439" s="154" t="s">
        <v>298</v>
      </c>
      <c r="G439" s="154" t="s">
        <v>806</v>
      </c>
      <c r="H439" s="121">
        <v>240</v>
      </c>
      <c r="I439" s="257">
        <v>1838.8</v>
      </c>
    </row>
    <row r="440" spans="1:9" s="129" customFormat="1" ht="15.75" customHeight="1">
      <c r="A440" s="210" t="s">
        <v>909</v>
      </c>
      <c r="B440" s="211" t="s">
        <v>53</v>
      </c>
      <c r="C440" s="118" t="s">
        <v>209</v>
      </c>
      <c r="D440" s="119"/>
      <c r="E440" s="119"/>
      <c r="F440" s="119"/>
      <c r="G440" s="119"/>
      <c r="H440" s="119"/>
      <c r="I440" s="251">
        <v>86248.59999999999</v>
      </c>
    </row>
    <row r="441" spans="1:9" s="129" customFormat="1" ht="13.5" customHeight="1">
      <c r="A441" s="210" t="s">
        <v>214</v>
      </c>
      <c r="B441" s="211">
        <v>110</v>
      </c>
      <c r="C441" s="118" t="s">
        <v>215</v>
      </c>
      <c r="D441" s="119"/>
      <c r="E441" s="119"/>
      <c r="F441" s="119"/>
      <c r="G441" s="119"/>
      <c r="H441" s="119"/>
      <c r="I441" s="251">
        <v>85390.49999999999</v>
      </c>
    </row>
    <row r="442" spans="1:9" s="129" customFormat="1" ht="31.5" customHeight="1">
      <c r="A442" s="210" t="s">
        <v>380</v>
      </c>
      <c r="B442" s="286" t="s">
        <v>53</v>
      </c>
      <c r="C442" s="118" t="s">
        <v>215</v>
      </c>
      <c r="D442" s="119" t="s">
        <v>381</v>
      </c>
      <c r="E442" s="119" t="s">
        <v>299</v>
      </c>
      <c r="F442" s="119" t="s">
        <v>300</v>
      </c>
      <c r="G442" s="119" t="s">
        <v>301</v>
      </c>
      <c r="H442" s="119"/>
      <c r="I442" s="251">
        <v>85390.49999999999</v>
      </c>
    </row>
    <row r="443" spans="1:9" s="129" customFormat="1" ht="30" customHeight="1">
      <c r="A443" s="270" t="s">
        <v>913</v>
      </c>
      <c r="B443" s="286" t="s">
        <v>53</v>
      </c>
      <c r="C443" s="118" t="s">
        <v>215</v>
      </c>
      <c r="D443" s="119" t="s">
        <v>381</v>
      </c>
      <c r="E443" s="119" t="s">
        <v>262</v>
      </c>
      <c r="F443" s="119" t="s">
        <v>300</v>
      </c>
      <c r="G443" s="119" t="s">
        <v>301</v>
      </c>
      <c r="H443" s="119"/>
      <c r="I443" s="251">
        <v>79035.89999999998</v>
      </c>
    </row>
    <row r="444" spans="1:9" s="129" customFormat="1" ht="29.25" customHeight="1">
      <c r="A444" s="268" t="s">
        <v>393</v>
      </c>
      <c r="B444" s="212" t="s">
        <v>53</v>
      </c>
      <c r="C444" s="122" t="s">
        <v>215</v>
      </c>
      <c r="D444" s="121" t="s">
        <v>381</v>
      </c>
      <c r="E444" s="121" t="s">
        <v>262</v>
      </c>
      <c r="F444" s="121" t="s">
        <v>326</v>
      </c>
      <c r="G444" s="121" t="s">
        <v>301</v>
      </c>
      <c r="H444" s="121"/>
      <c r="I444" s="257">
        <v>78665.19999999998</v>
      </c>
    </row>
    <row r="445" spans="1:9" s="129" customFormat="1" ht="29.25" customHeight="1">
      <c r="A445" s="287" t="s">
        <v>962</v>
      </c>
      <c r="B445" s="212" t="s">
        <v>53</v>
      </c>
      <c r="C445" s="122" t="s">
        <v>215</v>
      </c>
      <c r="D445" s="121" t="s">
        <v>381</v>
      </c>
      <c r="E445" s="121" t="s">
        <v>262</v>
      </c>
      <c r="F445" s="121" t="s">
        <v>326</v>
      </c>
      <c r="G445" s="121" t="s">
        <v>395</v>
      </c>
      <c r="H445" s="121"/>
      <c r="I445" s="257">
        <v>78612.79999999999</v>
      </c>
    </row>
    <row r="446" spans="1:9" s="129" customFormat="1" ht="15" customHeight="1">
      <c r="A446" s="215" t="s">
        <v>396</v>
      </c>
      <c r="B446" s="212" t="s">
        <v>53</v>
      </c>
      <c r="C446" s="122" t="s">
        <v>215</v>
      </c>
      <c r="D446" s="121" t="s">
        <v>381</v>
      </c>
      <c r="E446" s="121" t="s">
        <v>262</v>
      </c>
      <c r="F446" s="121" t="s">
        <v>326</v>
      </c>
      <c r="G446" s="121" t="s">
        <v>395</v>
      </c>
      <c r="H446" s="121">
        <v>610</v>
      </c>
      <c r="I446" s="257">
        <v>78612.79999999999</v>
      </c>
    </row>
    <row r="447" spans="1:9" s="129" customFormat="1" ht="16.5" customHeight="1">
      <c r="A447" s="268" t="s">
        <v>398</v>
      </c>
      <c r="B447" s="212" t="s">
        <v>53</v>
      </c>
      <c r="C447" s="122" t="s">
        <v>215</v>
      </c>
      <c r="D447" s="121" t="s">
        <v>381</v>
      </c>
      <c r="E447" s="121" t="s">
        <v>262</v>
      </c>
      <c r="F447" s="121" t="s">
        <v>326</v>
      </c>
      <c r="G447" s="121" t="s">
        <v>399</v>
      </c>
      <c r="H447" s="121"/>
      <c r="I447" s="257">
        <v>52.4</v>
      </c>
    </row>
    <row r="448" spans="1:9" s="129" customFormat="1" ht="15" customHeight="1">
      <c r="A448" s="268" t="s">
        <v>396</v>
      </c>
      <c r="B448" s="212" t="s">
        <v>53</v>
      </c>
      <c r="C448" s="122" t="s">
        <v>215</v>
      </c>
      <c r="D448" s="121" t="s">
        <v>381</v>
      </c>
      <c r="E448" s="121" t="s">
        <v>262</v>
      </c>
      <c r="F448" s="121" t="s">
        <v>326</v>
      </c>
      <c r="G448" s="121" t="s">
        <v>399</v>
      </c>
      <c r="H448" s="121" t="s">
        <v>397</v>
      </c>
      <c r="I448" s="257">
        <v>52.4</v>
      </c>
    </row>
    <row r="449" spans="1:9" s="129" customFormat="1" ht="30" customHeight="1">
      <c r="A449" s="268" t="s">
        <v>400</v>
      </c>
      <c r="B449" s="212" t="s">
        <v>53</v>
      </c>
      <c r="C449" s="122" t="s">
        <v>215</v>
      </c>
      <c r="D449" s="121" t="s">
        <v>381</v>
      </c>
      <c r="E449" s="121" t="s">
        <v>262</v>
      </c>
      <c r="F449" s="121" t="s">
        <v>365</v>
      </c>
      <c r="G449" s="121" t="s">
        <v>301</v>
      </c>
      <c r="H449" s="121"/>
      <c r="I449" s="257">
        <v>370.7</v>
      </c>
    </row>
    <row r="450" spans="1:9" s="129" customFormat="1" ht="26.25" customHeight="1">
      <c r="A450" s="268" t="s">
        <v>401</v>
      </c>
      <c r="B450" s="212" t="s">
        <v>53</v>
      </c>
      <c r="C450" s="122" t="s">
        <v>215</v>
      </c>
      <c r="D450" s="121" t="s">
        <v>381</v>
      </c>
      <c r="E450" s="121" t="s">
        <v>262</v>
      </c>
      <c r="F450" s="121" t="s">
        <v>365</v>
      </c>
      <c r="G450" s="121" t="s">
        <v>402</v>
      </c>
      <c r="H450" s="121"/>
      <c r="I450" s="257">
        <v>370.7</v>
      </c>
    </row>
    <row r="451" spans="1:9" s="129" customFormat="1" ht="19.5" customHeight="1">
      <c r="A451" s="268" t="s">
        <v>396</v>
      </c>
      <c r="B451" s="212" t="s">
        <v>53</v>
      </c>
      <c r="C451" s="122" t="s">
        <v>215</v>
      </c>
      <c r="D451" s="121" t="s">
        <v>381</v>
      </c>
      <c r="E451" s="121" t="s">
        <v>262</v>
      </c>
      <c r="F451" s="121" t="s">
        <v>365</v>
      </c>
      <c r="G451" s="121" t="s">
        <v>402</v>
      </c>
      <c r="H451" s="121" t="s">
        <v>397</v>
      </c>
      <c r="I451" s="257">
        <v>370.7</v>
      </c>
    </row>
    <row r="452" spans="1:9" s="129" customFormat="1" ht="44.25" customHeight="1">
      <c r="A452" s="270" t="s">
        <v>269</v>
      </c>
      <c r="B452" s="286" t="s">
        <v>53</v>
      </c>
      <c r="C452" s="118" t="s">
        <v>215</v>
      </c>
      <c r="D452" s="119" t="s">
        <v>381</v>
      </c>
      <c r="E452" s="119" t="s">
        <v>263</v>
      </c>
      <c r="F452" s="119" t="s">
        <v>300</v>
      </c>
      <c r="G452" s="119" t="s">
        <v>301</v>
      </c>
      <c r="H452" s="119"/>
      <c r="I452" s="251">
        <v>6354.6</v>
      </c>
    </row>
    <row r="453" spans="1:9" s="129" customFormat="1" ht="26.25" customHeight="1">
      <c r="A453" s="268" t="s">
        <v>408</v>
      </c>
      <c r="B453" s="212" t="s">
        <v>53</v>
      </c>
      <c r="C453" s="122" t="s">
        <v>215</v>
      </c>
      <c r="D453" s="121" t="s">
        <v>381</v>
      </c>
      <c r="E453" s="121" t="s">
        <v>263</v>
      </c>
      <c r="F453" s="121" t="s">
        <v>298</v>
      </c>
      <c r="G453" s="121" t="s">
        <v>301</v>
      </c>
      <c r="H453" s="121"/>
      <c r="I453" s="257">
        <v>5445.7</v>
      </c>
    </row>
    <row r="454" spans="1:9" s="129" customFormat="1" ht="15.75" customHeight="1">
      <c r="A454" s="268" t="s">
        <v>467</v>
      </c>
      <c r="B454" s="212" t="s">
        <v>53</v>
      </c>
      <c r="C454" s="122" t="s">
        <v>215</v>
      </c>
      <c r="D454" s="121" t="s">
        <v>381</v>
      </c>
      <c r="E454" s="121" t="s">
        <v>263</v>
      </c>
      <c r="F454" s="121" t="s">
        <v>298</v>
      </c>
      <c r="G454" s="121" t="s">
        <v>410</v>
      </c>
      <c r="H454" s="121"/>
      <c r="I454" s="257">
        <v>5445.7</v>
      </c>
    </row>
    <row r="455" spans="1:9" s="129" customFormat="1" ht="20.25" customHeight="1">
      <c r="A455" s="268" t="s">
        <v>396</v>
      </c>
      <c r="B455" s="212" t="s">
        <v>53</v>
      </c>
      <c r="C455" s="122" t="s">
        <v>215</v>
      </c>
      <c r="D455" s="121" t="s">
        <v>381</v>
      </c>
      <c r="E455" s="121" t="s">
        <v>263</v>
      </c>
      <c r="F455" s="121" t="s">
        <v>298</v>
      </c>
      <c r="G455" s="121" t="s">
        <v>410</v>
      </c>
      <c r="H455" s="121">
        <v>610</v>
      </c>
      <c r="I455" s="257">
        <v>5445.7</v>
      </c>
    </row>
    <row r="456" spans="1:9" s="129" customFormat="1" ht="40.5" customHeight="1" hidden="1">
      <c r="A456" s="209" t="s">
        <v>413</v>
      </c>
      <c r="B456" s="214">
        <v>110</v>
      </c>
      <c r="C456" s="122" t="s">
        <v>215</v>
      </c>
      <c r="D456" s="121" t="s">
        <v>381</v>
      </c>
      <c r="E456" s="121" t="s">
        <v>263</v>
      </c>
      <c r="F456" s="121" t="s">
        <v>298</v>
      </c>
      <c r="G456" s="121" t="s">
        <v>414</v>
      </c>
      <c r="H456" s="121"/>
      <c r="I456" s="257">
        <v>0</v>
      </c>
    </row>
    <row r="457" spans="1:9" s="129" customFormat="1" ht="24" customHeight="1" hidden="1">
      <c r="A457" s="268" t="s">
        <v>396</v>
      </c>
      <c r="B457" s="214">
        <v>110</v>
      </c>
      <c r="C457" s="122" t="s">
        <v>215</v>
      </c>
      <c r="D457" s="121" t="s">
        <v>381</v>
      </c>
      <c r="E457" s="121" t="s">
        <v>263</v>
      </c>
      <c r="F457" s="121" t="s">
        <v>298</v>
      </c>
      <c r="G457" s="121" t="s">
        <v>414</v>
      </c>
      <c r="H457" s="121" t="s">
        <v>397</v>
      </c>
      <c r="I457" s="257"/>
    </row>
    <row r="458" spans="1:9" s="129" customFormat="1" ht="20.25" customHeight="1">
      <c r="A458" s="268" t="s">
        <v>419</v>
      </c>
      <c r="B458" s="212" t="s">
        <v>53</v>
      </c>
      <c r="C458" s="122" t="s">
        <v>215</v>
      </c>
      <c r="D458" s="121" t="s">
        <v>381</v>
      </c>
      <c r="E458" s="121" t="s">
        <v>263</v>
      </c>
      <c r="F458" s="121" t="s">
        <v>326</v>
      </c>
      <c r="G458" s="121" t="s">
        <v>301</v>
      </c>
      <c r="H458" s="121"/>
      <c r="I458" s="257">
        <v>908.9000000000001</v>
      </c>
    </row>
    <row r="459" spans="1:9" s="129" customFormat="1" ht="45" customHeight="1">
      <c r="A459" s="209" t="s">
        <v>413</v>
      </c>
      <c r="B459" s="214">
        <v>110</v>
      </c>
      <c r="C459" s="122" t="s">
        <v>215</v>
      </c>
      <c r="D459" s="121" t="s">
        <v>381</v>
      </c>
      <c r="E459" s="121" t="s">
        <v>263</v>
      </c>
      <c r="F459" s="121" t="s">
        <v>326</v>
      </c>
      <c r="G459" s="121" t="s">
        <v>414</v>
      </c>
      <c r="H459" s="121"/>
      <c r="I459" s="257">
        <v>600</v>
      </c>
    </row>
    <row r="460" spans="1:9" s="129" customFormat="1" ht="15.75" customHeight="1">
      <c r="A460" s="268" t="s">
        <v>396</v>
      </c>
      <c r="B460" s="214">
        <v>110</v>
      </c>
      <c r="C460" s="122" t="s">
        <v>215</v>
      </c>
      <c r="D460" s="121" t="s">
        <v>381</v>
      </c>
      <c r="E460" s="121" t="s">
        <v>263</v>
      </c>
      <c r="F460" s="121" t="s">
        <v>326</v>
      </c>
      <c r="G460" s="121" t="s">
        <v>414</v>
      </c>
      <c r="H460" s="121" t="s">
        <v>397</v>
      </c>
      <c r="I460" s="257">
        <v>600</v>
      </c>
    </row>
    <row r="461" spans="1:9" s="129" customFormat="1" ht="56.25" customHeight="1">
      <c r="A461" s="268" t="s">
        <v>420</v>
      </c>
      <c r="B461" s="212" t="s">
        <v>53</v>
      </c>
      <c r="C461" s="122" t="s">
        <v>215</v>
      </c>
      <c r="D461" s="121" t="s">
        <v>381</v>
      </c>
      <c r="E461" s="121" t="s">
        <v>263</v>
      </c>
      <c r="F461" s="121" t="s">
        <v>326</v>
      </c>
      <c r="G461" s="121" t="s">
        <v>421</v>
      </c>
      <c r="H461" s="121"/>
      <c r="I461" s="257">
        <v>280.8</v>
      </c>
    </row>
    <row r="462" spans="1:9" s="129" customFormat="1" ht="18.75" customHeight="1">
      <c r="A462" s="215" t="s">
        <v>396</v>
      </c>
      <c r="B462" s="212" t="s">
        <v>53</v>
      </c>
      <c r="C462" s="122" t="s">
        <v>215</v>
      </c>
      <c r="D462" s="121" t="s">
        <v>381</v>
      </c>
      <c r="E462" s="121" t="s">
        <v>263</v>
      </c>
      <c r="F462" s="121" t="s">
        <v>326</v>
      </c>
      <c r="G462" s="121" t="s">
        <v>421</v>
      </c>
      <c r="H462" s="121" t="s">
        <v>397</v>
      </c>
      <c r="I462" s="257">
        <v>280.8</v>
      </c>
    </row>
    <row r="463" spans="1:9" s="129" customFormat="1" ht="57" customHeight="1">
      <c r="A463" s="268" t="s">
        <v>420</v>
      </c>
      <c r="B463" s="212" t="s">
        <v>53</v>
      </c>
      <c r="C463" s="122" t="s">
        <v>215</v>
      </c>
      <c r="D463" s="121" t="s">
        <v>381</v>
      </c>
      <c r="E463" s="121" t="s">
        <v>263</v>
      </c>
      <c r="F463" s="121" t="s">
        <v>326</v>
      </c>
      <c r="G463" s="121" t="s">
        <v>422</v>
      </c>
      <c r="H463" s="121"/>
      <c r="I463" s="257">
        <v>28.1</v>
      </c>
    </row>
    <row r="464" spans="1:9" s="129" customFormat="1" ht="15" customHeight="1">
      <c r="A464" s="215" t="s">
        <v>396</v>
      </c>
      <c r="B464" s="212" t="s">
        <v>53</v>
      </c>
      <c r="C464" s="122" t="s">
        <v>215</v>
      </c>
      <c r="D464" s="121" t="s">
        <v>381</v>
      </c>
      <c r="E464" s="121" t="s">
        <v>263</v>
      </c>
      <c r="F464" s="121" t="s">
        <v>326</v>
      </c>
      <c r="G464" s="121" t="s">
        <v>422</v>
      </c>
      <c r="H464" s="121" t="s">
        <v>397</v>
      </c>
      <c r="I464" s="257">
        <v>28.1</v>
      </c>
    </row>
    <row r="465" spans="1:9" s="129" customFormat="1" ht="15" customHeight="1" hidden="1">
      <c r="A465" s="210" t="s">
        <v>820</v>
      </c>
      <c r="B465" s="286">
        <v>110</v>
      </c>
      <c r="C465" s="118" t="s">
        <v>215</v>
      </c>
      <c r="D465" s="119" t="s">
        <v>821</v>
      </c>
      <c r="E465" s="119" t="s">
        <v>299</v>
      </c>
      <c r="F465" s="119" t="s">
        <v>300</v>
      </c>
      <c r="G465" s="119" t="s">
        <v>301</v>
      </c>
      <c r="H465" s="119"/>
      <c r="I465" s="251">
        <v>0</v>
      </c>
    </row>
    <row r="466" spans="1:9" s="124" customFormat="1" ht="17.25" customHeight="1" hidden="1">
      <c r="A466" s="270" t="s">
        <v>788</v>
      </c>
      <c r="B466" s="211">
        <v>110</v>
      </c>
      <c r="C466" s="118" t="s">
        <v>215</v>
      </c>
      <c r="D466" s="119" t="s">
        <v>821</v>
      </c>
      <c r="E466" s="119" t="s">
        <v>634</v>
      </c>
      <c r="F466" s="119" t="s">
        <v>300</v>
      </c>
      <c r="G466" s="119" t="s">
        <v>301</v>
      </c>
      <c r="H466" s="119"/>
      <c r="I466" s="251">
        <v>0</v>
      </c>
    </row>
    <row r="467" spans="1:9" s="116" customFormat="1" ht="19.5" customHeight="1" hidden="1">
      <c r="A467" s="207" t="s">
        <v>788</v>
      </c>
      <c r="B467" s="214">
        <v>110</v>
      </c>
      <c r="C467" s="122" t="s">
        <v>215</v>
      </c>
      <c r="D467" s="121" t="s">
        <v>821</v>
      </c>
      <c r="E467" s="121" t="s">
        <v>634</v>
      </c>
      <c r="F467" s="121" t="s">
        <v>298</v>
      </c>
      <c r="G467" s="121" t="s">
        <v>301</v>
      </c>
      <c r="H467" s="121"/>
      <c r="I467" s="257">
        <v>0</v>
      </c>
    </row>
    <row r="468" spans="1:9" s="275" customFormat="1" ht="46.5" customHeight="1" hidden="1">
      <c r="A468" s="209" t="s">
        <v>413</v>
      </c>
      <c r="B468" s="214">
        <v>110</v>
      </c>
      <c r="C468" s="122" t="s">
        <v>215</v>
      </c>
      <c r="D468" s="121" t="s">
        <v>821</v>
      </c>
      <c r="E468" s="121" t="s">
        <v>634</v>
      </c>
      <c r="F468" s="121" t="s">
        <v>298</v>
      </c>
      <c r="G468" s="121" t="s">
        <v>414</v>
      </c>
      <c r="H468" s="121"/>
      <c r="I468" s="257">
        <v>0</v>
      </c>
    </row>
    <row r="469" spans="1:9" s="275" customFormat="1" ht="16.5" customHeight="1" hidden="1">
      <c r="A469" s="209" t="s">
        <v>396</v>
      </c>
      <c r="B469" s="214">
        <v>110</v>
      </c>
      <c r="C469" s="122" t="s">
        <v>215</v>
      </c>
      <c r="D469" s="121" t="s">
        <v>821</v>
      </c>
      <c r="E469" s="121" t="s">
        <v>634</v>
      </c>
      <c r="F469" s="121" t="s">
        <v>298</v>
      </c>
      <c r="G469" s="121" t="s">
        <v>414</v>
      </c>
      <c r="H469" s="121" t="s">
        <v>397</v>
      </c>
      <c r="I469" s="257"/>
    </row>
    <row r="470" spans="1:9" s="116" customFormat="1" ht="18.75" customHeight="1">
      <c r="A470" s="210" t="s">
        <v>218</v>
      </c>
      <c r="B470" s="211" t="s">
        <v>53</v>
      </c>
      <c r="C470" s="118" t="s">
        <v>219</v>
      </c>
      <c r="D470" s="119"/>
      <c r="E470" s="119"/>
      <c r="F470" s="119"/>
      <c r="G470" s="119"/>
      <c r="H470" s="119"/>
      <c r="I470" s="251">
        <v>858.1</v>
      </c>
    </row>
    <row r="471" spans="1:9" s="116" customFormat="1" ht="47.25" customHeight="1">
      <c r="A471" s="210" t="s">
        <v>734</v>
      </c>
      <c r="B471" s="211" t="s">
        <v>53</v>
      </c>
      <c r="C471" s="118" t="s">
        <v>219</v>
      </c>
      <c r="D471" s="119" t="s">
        <v>735</v>
      </c>
      <c r="E471" s="119" t="s">
        <v>299</v>
      </c>
      <c r="F471" s="119" t="s">
        <v>300</v>
      </c>
      <c r="G471" s="119" t="s">
        <v>301</v>
      </c>
      <c r="H471" s="119"/>
      <c r="I471" s="251">
        <v>858.1</v>
      </c>
    </row>
    <row r="472" spans="1:9" s="116" customFormat="1" ht="15" customHeight="1">
      <c r="A472" s="270" t="s">
        <v>920</v>
      </c>
      <c r="B472" s="211" t="s">
        <v>53</v>
      </c>
      <c r="C472" s="118" t="s">
        <v>219</v>
      </c>
      <c r="D472" s="119" t="s">
        <v>735</v>
      </c>
      <c r="E472" s="119" t="s">
        <v>263</v>
      </c>
      <c r="F472" s="119" t="s">
        <v>300</v>
      </c>
      <c r="G472" s="119" t="s">
        <v>301</v>
      </c>
      <c r="H472" s="119"/>
      <c r="I472" s="251">
        <v>448.20000000000005</v>
      </c>
    </row>
    <row r="473" spans="1:9" s="116" customFormat="1" ht="31.5" customHeight="1">
      <c r="A473" s="268" t="s">
        <v>753</v>
      </c>
      <c r="B473" s="214" t="s">
        <v>53</v>
      </c>
      <c r="C473" s="122" t="s">
        <v>219</v>
      </c>
      <c r="D473" s="121" t="s">
        <v>735</v>
      </c>
      <c r="E473" s="121" t="s">
        <v>263</v>
      </c>
      <c r="F473" s="121" t="s">
        <v>298</v>
      </c>
      <c r="G473" s="121" t="s">
        <v>301</v>
      </c>
      <c r="H473" s="121"/>
      <c r="I473" s="257">
        <v>72.1</v>
      </c>
    </row>
    <row r="474" spans="1:9" s="116" customFormat="1" ht="21" customHeight="1" hidden="1">
      <c r="A474" s="268" t="s">
        <v>921</v>
      </c>
      <c r="B474" s="214" t="s">
        <v>53</v>
      </c>
      <c r="C474" s="122" t="s">
        <v>219</v>
      </c>
      <c r="D474" s="121" t="s">
        <v>735</v>
      </c>
      <c r="E474" s="121" t="s">
        <v>263</v>
      </c>
      <c r="F474" s="121" t="s">
        <v>298</v>
      </c>
      <c r="G474" s="121" t="s">
        <v>755</v>
      </c>
      <c r="H474" s="121"/>
      <c r="I474" s="257">
        <v>0</v>
      </c>
    </row>
    <row r="475" spans="1:9" s="129" customFormat="1" ht="30" customHeight="1" hidden="1">
      <c r="A475" s="207" t="s">
        <v>311</v>
      </c>
      <c r="B475" s="214" t="s">
        <v>53</v>
      </c>
      <c r="C475" s="122" t="s">
        <v>219</v>
      </c>
      <c r="D475" s="121" t="s">
        <v>735</v>
      </c>
      <c r="E475" s="121" t="s">
        <v>263</v>
      </c>
      <c r="F475" s="121" t="s">
        <v>298</v>
      </c>
      <c r="G475" s="121" t="s">
        <v>755</v>
      </c>
      <c r="H475" s="121">
        <v>240</v>
      </c>
      <c r="I475" s="257">
        <v>0</v>
      </c>
    </row>
    <row r="476" spans="1:9" s="129" customFormat="1" ht="28.5" customHeight="1">
      <c r="A476" s="268" t="s">
        <v>1028</v>
      </c>
      <c r="B476" s="214" t="s">
        <v>53</v>
      </c>
      <c r="C476" s="122" t="s">
        <v>219</v>
      </c>
      <c r="D476" s="121" t="s">
        <v>735</v>
      </c>
      <c r="E476" s="121" t="s">
        <v>263</v>
      </c>
      <c r="F476" s="121" t="s">
        <v>298</v>
      </c>
      <c r="G476" s="121" t="s">
        <v>1027</v>
      </c>
      <c r="H476" s="121"/>
      <c r="I476" s="257">
        <v>72.1</v>
      </c>
    </row>
    <row r="477" spans="1:9" s="129" customFormat="1" ht="15.75" customHeight="1">
      <c r="A477" s="215" t="s">
        <v>305</v>
      </c>
      <c r="B477" s="214" t="s">
        <v>53</v>
      </c>
      <c r="C477" s="122" t="s">
        <v>219</v>
      </c>
      <c r="D477" s="121" t="s">
        <v>735</v>
      </c>
      <c r="E477" s="121" t="s">
        <v>263</v>
      </c>
      <c r="F477" s="121" t="s">
        <v>298</v>
      </c>
      <c r="G477" s="121" t="s">
        <v>1027</v>
      </c>
      <c r="H477" s="121" t="s">
        <v>306</v>
      </c>
      <c r="I477" s="257">
        <v>72.1</v>
      </c>
    </row>
    <row r="478" spans="1:9" s="124" customFormat="1" ht="34.5" customHeight="1">
      <c r="A478" s="207" t="s">
        <v>756</v>
      </c>
      <c r="B478" s="214" t="s">
        <v>53</v>
      </c>
      <c r="C478" s="122" t="s">
        <v>219</v>
      </c>
      <c r="D478" s="121" t="s">
        <v>735</v>
      </c>
      <c r="E478" s="121" t="s">
        <v>263</v>
      </c>
      <c r="F478" s="121" t="s">
        <v>326</v>
      </c>
      <c r="G478" s="121" t="s">
        <v>301</v>
      </c>
      <c r="H478" s="121"/>
      <c r="I478" s="257">
        <v>256.6</v>
      </c>
    </row>
    <row r="479" spans="1:9" s="124" customFormat="1" ht="30" customHeight="1" hidden="1">
      <c r="A479" s="268" t="s">
        <v>757</v>
      </c>
      <c r="B479" s="214" t="s">
        <v>53</v>
      </c>
      <c r="C479" s="122" t="s">
        <v>219</v>
      </c>
      <c r="D479" s="121" t="s">
        <v>735</v>
      </c>
      <c r="E479" s="121" t="s">
        <v>263</v>
      </c>
      <c r="F479" s="121" t="s">
        <v>326</v>
      </c>
      <c r="G479" s="121" t="s">
        <v>758</v>
      </c>
      <c r="H479" s="121"/>
      <c r="I479" s="257">
        <v>0</v>
      </c>
    </row>
    <row r="480" spans="1:9" s="124" customFormat="1" ht="31.5" customHeight="1" hidden="1">
      <c r="A480" s="207" t="s">
        <v>311</v>
      </c>
      <c r="B480" s="214" t="s">
        <v>53</v>
      </c>
      <c r="C480" s="122" t="s">
        <v>219</v>
      </c>
      <c r="D480" s="121" t="s">
        <v>735</v>
      </c>
      <c r="E480" s="121" t="s">
        <v>263</v>
      </c>
      <c r="F480" s="121" t="s">
        <v>326</v>
      </c>
      <c r="G480" s="121" t="s">
        <v>758</v>
      </c>
      <c r="H480" s="121">
        <v>240</v>
      </c>
      <c r="I480" s="257">
        <v>0</v>
      </c>
    </row>
    <row r="481" spans="1:9" s="124" customFormat="1" ht="44.25" customHeight="1">
      <c r="A481" s="207" t="s">
        <v>1030</v>
      </c>
      <c r="B481" s="214" t="s">
        <v>53</v>
      </c>
      <c r="C481" s="122" t="s">
        <v>219</v>
      </c>
      <c r="D481" s="121" t="s">
        <v>735</v>
      </c>
      <c r="E481" s="121" t="s">
        <v>263</v>
      </c>
      <c r="F481" s="121" t="s">
        <v>326</v>
      </c>
      <c r="G481" s="121" t="s">
        <v>1029</v>
      </c>
      <c r="H481" s="121"/>
      <c r="I481" s="257">
        <v>73.3</v>
      </c>
    </row>
    <row r="482" spans="1:9" s="124" customFormat="1" ht="19.5" customHeight="1">
      <c r="A482" s="215" t="s">
        <v>305</v>
      </c>
      <c r="B482" s="214" t="s">
        <v>53</v>
      </c>
      <c r="C482" s="122" t="s">
        <v>219</v>
      </c>
      <c r="D482" s="121" t="s">
        <v>735</v>
      </c>
      <c r="E482" s="121" t="s">
        <v>263</v>
      </c>
      <c r="F482" s="121" t="s">
        <v>326</v>
      </c>
      <c r="G482" s="121" t="s">
        <v>1029</v>
      </c>
      <c r="H482" s="121" t="s">
        <v>306</v>
      </c>
      <c r="I482" s="257">
        <v>73.3</v>
      </c>
    </row>
    <row r="483" spans="1:9" s="124" customFormat="1" ht="42" customHeight="1">
      <c r="A483" s="207" t="s">
        <v>963</v>
      </c>
      <c r="B483" s="214">
        <v>110</v>
      </c>
      <c r="C483" s="122" t="s">
        <v>219</v>
      </c>
      <c r="D483" s="121" t="s">
        <v>735</v>
      </c>
      <c r="E483" s="121" t="s">
        <v>263</v>
      </c>
      <c r="F483" s="121" t="s">
        <v>326</v>
      </c>
      <c r="G483" s="121" t="s">
        <v>760</v>
      </c>
      <c r="H483" s="121"/>
      <c r="I483" s="257">
        <v>183.3</v>
      </c>
    </row>
    <row r="484" spans="1:9" s="124" customFormat="1" ht="28.5" customHeight="1" hidden="1">
      <c r="A484" s="207" t="s">
        <v>311</v>
      </c>
      <c r="B484" s="214">
        <v>110</v>
      </c>
      <c r="C484" s="122" t="s">
        <v>219</v>
      </c>
      <c r="D484" s="121" t="s">
        <v>735</v>
      </c>
      <c r="E484" s="121" t="s">
        <v>263</v>
      </c>
      <c r="F484" s="121" t="s">
        <v>326</v>
      </c>
      <c r="G484" s="121" t="s">
        <v>760</v>
      </c>
      <c r="H484" s="121" t="s">
        <v>312</v>
      </c>
      <c r="I484" s="257">
        <v>0</v>
      </c>
    </row>
    <row r="485" spans="1:9" s="124" customFormat="1" ht="18.75" customHeight="1">
      <c r="A485" s="215" t="s">
        <v>305</v>
      </c>
      <c r="B485" s="214">
        <v>110</v>
      </c>
      <c r="C485" s="122" t="s">
        <v>219</v>
      </c>
      <c r="D485" s="121" t="s">
        <v>735</v>
      </c>
      <c r="E485" s="121" t="s">
        <v>263</v>
      </c>
      <c r="F485" s="121" t="s">
        <v>326</v>
      </c>
      <c r="G485" s="121" t="s">
        <v>760</v>
      </c>
      <c r="H485" s="121" t="s">
        <v>306</v>
      </c>
      <c r="I485" s="257">
        <v>183.3</v>
      </c>
    </row>
    <row r="486" spans="1:9" s="129" customFormat="1" ht="21" customHeight="1">
      <c r="A486" s="207" t="s">
        <v>761</v>
      </c>
      <c r="B486" s="214" t="s">
        <v>53</v>
      </c>
      <c r="C486" s="122" t="s">
        <v>219</v>
      </c>
      <c r="D486" s="121" t="s">
        <v>735</v>
      </c>
      <c r="E486" s="121" t="s">
        <v>263</v>
      </c>
      <c r="F486" s="121" t="s">
        <v>365</v>
      </c>
      <c r="G486" s="121" t="s">
        <v>301</v>
      </c>
      <c r="H486" s="121"/>
      <c r="I486" s="257">
        <v>99.5</v>
      </c>
    </row>
    <row r="487" spans="1:9" s="129" customFormat="1" ht="15.75" customHeight="1" hidden="1">
      <c r="A487" s="209" t="s">
        <v>762</v>
      </c>
      <c r="B487" s="214" t="s">
        <v>53</v>
      </c>
      <c r="C487" s="122" t="s">
        <v>219</v>
      </c>
      <c r="D487" s="121" t="s">
        <v>735</v>
      </c>
      <c r="E487" s="121" t="s">
        <v>263</v>
      </c>
      <c r="F487" s="121" t="s">
        <v>365</v>
      </c>
      <c r="G487" s="121" t="s">
        <v>763</v>
      </c>
      <c r="H487" s="121"/>
      <c r="I487" s="257">
        <v>0</v>
      </c>
    </row>
    <row r="488" spans="1:9" s="129" customFormat="1" ht="29.25" customHeight="1" hidden="1">
      <c r="A488" s="207" t="s">
        <v>311</v>
      </c>
      <c r="B488" s="214" t="s">
        <v>53</v>
      </c>
      <c r="C488" s="122" t="s">
        <v>219</v>
      </c>
      <c r="D488" s="121" t="s">
        <v>735</v>
      </c>
      <c r="E488" s="121" t="s">
        <v>263</v>
      </c>
      <c r="F488" s="121" t="s">
        <v>365</v>
      </c>
      <c r="G488" s="121" t="s">
        <v>763</v>
      </c>
      <c r="H488" s="121">
        <v>240</v>
      </c>
      <c r="I488" s="257">
        <v>0</v>
      </c>
    </row>
    <row r="489" spans="1:9" s="129" customFormat="1" ht="29.25" customHeight="1">
      <c r="A489" s="209" t="s">
        <v>1031</v>
      </c>
      <c r="B489" s="214" t="s">
        <v>53</v>
      </c>
      <c r="C489" s="122" t="s">
        <v>219</v>
      </c>
      <c r="D489" s="121" t="s">
        <v>735</v>
      </c>
      <c r="E489" s="121" t="s">
        <v>263</v>
      </c>
      <c r="F489" s="121" t="s">
        <v>365</v>
      </c>
      <c r="G489" s="121" t="s">
        <v>1032</v>
      </c>
      <c r="H489" s="121"/>
      <c r="I489" s="257">
        <v>99.5</v>
      </c>
    </row>
    <row r="490" spans="1:9" s="129" customFormat="1" ht="21.75" customHeight="1">
      <c r="A490" s="207" t="s">
        <v>305</v>
      </c>
      <c r="B490" s="214" t="s">
        <v>53</v>
      </c>
      <c r="C490" s="122" t="s">
        <v>219</v>
      </c>
      <c r="D490" s="121" t="s">
        <v>735</v>
      </c>
      <c r="E490" s="121" t="s">
        <v>263</v>
      </c>
      <c r="F490" s="121" t="s">
        <v>365</v>
      </c>
      <c r="G490" s="121" t="s">
        <v>1032</v>
      </c>
      <c r="H490" s="121" t="s">
        <v>306</v>
      </c>
      <c r="I490" s="257">
        <v>99.5</v>
      </c>
    </row>
    <row r="491" spans="1:9" s="124" customFormat="1" ht="30.75" customHeight="1">
      <c r="A491" s="207" t="s">
        <v>764</v>
      </c>
      <c r="B491" s="214" t="s">
        <v>53</v>
      </c>
      <c r="C491" s="122" t="s">
        <v>219</v>
      </c>
      <c r="D491" s="121" t="s">
        <v>735</v>
      </c>
      <c r="E491" s="121" t="s">
        <v>263</v>
      </c>
      <c r="F491" s="121" t="s">
        <v>381</v>
      </c>
      <c r="G491" s="121" t="s">
        <v>301</v>
      </c>
      <c r="H491" s="121"/>
      <c r="I491" s="257">
        <v>20</v>
      </c>
    </row>
    <row r="492" spans="1:9" s="124" customFormat="1" ht="15.75" customHeight="1" hidden="1">
      <c r="A492" s="209" t="s">
        <v>765</v>
      </c>
      <c r="B492" s="214" t="s">
        <v>53</v>
      </c>
      <c r="C492" s="122" t="s">
        <v>219</v>
      </c>
      <c r="D492" s="121" t="s">
        <v>735</v>
      </c>
      <c r="E492" s="121" t="s">
        <v>263</v>
      </c>
      <c r="F492" s="121" t="s">
        <v>381</v>
      </c>
      <c r="G492" s="121" t="s">
        <v>766</v>
      </c>
      <c r="H492" s="121"/>
      <c r="I492" s="257">
        <v>0</v>
      </c>
    </row>
    <row r="493" spans="1:9" s="124" customFormat="1" ht="27" customHeight="1" hidden="1">
      <c r="A493" s="207" t="s">
        <v>311</v>
      </c>
      <c r="B493" s="214" t="s">
        <v>53</v>
      </c>
      <c r="C493" s="122" t="s">
        <v>219</v>
      </c>
      <c r="D493" s="121" t="s">
        <v>735</v>
      </c>
      <c r="E493" s="121" t="s">
        <v>263</v>
      </c>
      <c r="F493" s="121" t="s">
        <v>381</v>
      </c>
      <c r="G493" s="121" t="s">
        <v>766</v>
      </c>
      <c r="H493" s="121">
        <v>240</v>
      </c>
      <c r="I493" s="257">
        <v>0</v>
      </c>
    </row>
    <row r="494" spans="1:9" s="124" customFormat="1" ht="30" customHeight="1">
      <c r="A494" s="207" t="s">
        <v>1044</v>
      </c>
      <c r="B494" s="214" t="s">
        <v>53</v>
      </c>
      <c r="C494" s="122" t="s">
        <v>219</v>
      </c>
      <c r="D494" s="121" t="s">
        <v>735</v>
      </c>
      <c r="E494" s="121" t="s">
        <v>263</v>
      </c>
      <c r="F494" s="121" t="s">
        <v>381</v>
      </c>
      <c r="G494" s="121" t="s">
        <v>1033</v>
      </c>
      <c r="H494" s="121"/>
      <c r="I494" s="257">
        <v>20</v>
      </c>
    </row>
    <row r="495" spans="1:9" s="124" customFormat="1" ht="20.25" customHeight="1">
      <c r="A495" s="207" t="s">
        <v>305</v>
      </c>
      <c r="B495" s="214" t="s">
        <v>53</v>
      </c>
      <c r="C495" s="122" t="s">
        <v>219</v>
      </c>
      <c r="D495" s="121" t="s">
        <v>735</v>
      </c>
      <c r="E495" s="121" t="s">
        <v>263</v>
      </c>
      <c r="F495" s="121" t="s">
        <v>381</v>
      </c>
      <c r="G495" s="121" t="s">
        <v>1033</v>
      </c>
      <c r="H495" s="121" t="s">
        <v>306</v>
      </c>
      <c r="I495" s="257">
        <v>20</v>
      </c>
    </row>
    <row r="496" spans="1:9" s="124" customFormat="1" ht="27" customHeight="1">
      <c r="A496" s="270" t="s">
        <v>922</v>
      </c>
      <c r="B496" s="211" t="s">
        <v>53</v>
      </c>
      <c r="C496" s="118" t="s">
        <v>219</v>
      </c>
      <c r="D496" s="119" t="s">
        <v>735</v>
      </c>
      <c r="E496" s="119" t="s">
        <v>265</v>
      </c>
      <c r="F496" s="119" t="s">
        <v>300</v>
      </c>
      <c r="G496" s="119" t="s">
        <v>301</v>
      </c>
      <c r="H496" s="119"/>
      <c r="I496" s="251">
        <v>284.3</v>
      </c>
    </row>
    <row r="497" spans="1:9" s="124" customFormat="1" ht="28.5" customHeight="1">
      <c r="A497" s="207" t="s">
        <v>767</v>
      </c>
      <c r="B497" s="214" t="s">
        <v>53</v>
      </c>
      <c r="C497" s="122" t="s">
        <v>219</v>
      </c>
      <c r="D497" s="121" t="s">
        <v>735</v>
      </c>
      <c r="E497" s="121" t="s">
        <v>265</v>
      </c>
      <c r="F497" s="121" t="s">
        <v>298</v>
      </c>
      <c r="G497" s="121" t="s">
        <v>301</v>
      </c>
      <c r="H497" s="121"/>
      <c r="I497" s="257">
        <v>284.3</v>
      </c>
    </row>
    <row r="498" spans="1:9" s="124" customFormat="1" ht="30.75" customHeight="1" hidden="1">
      <c r="A498" s="268" t="s">
        <v>768</v>
      </c>
      <c r="B498" s="214" t="s">
        <v>53</v>
      </c>
      <c r="C498" s="122" t="s">
        <v>219</v>
      </c>
      <c r="D498" s="121" t="s">
        <v>735</v>
      </c>
      <c r="E498" s="121" t="s">
        <v>265</v>
      </c>
      <c r="F498" s="121" t="s">
        <v>298</v>
      </c>
      <c r="G498" s="121" t="s">
        <v>769</v>
      </c>
      <c r="H498" s="121"/>
      <c r="I498" s="257">
        <v>0</v>
      </c>
    </row>
    <row r="499" spans="1:9" s="129" customFormat="1" ht="30" customHeight="1" hidden="1">
      <c r="A499" s="207" t="s">
        <v>311</v>
      </c>
      <c r="B499" s="214">
        <v>110</v>
      </c>
      <c r="C499" s="122" t="s">
        <v>219</v>
      </c>
      <c r="D499" s="121" t="s">
        <v>735</v>
      </c>
      <c r="E499" s="121" t="s">
        <v>265</v>
      </c>
      <c r="F499" s="121" t="s">
        <v>298</v>
      </c>
      <c r="G499" s="121" t="s">
        <v>769</v>
      </c>
      <c r="H499" s="121">
        <v>240</v>
      </c>
      <c r="I499" s="257">
        <v>0</v>
      </c>
    </row>
    <row r="500" spans="1:9" s="129" customFormat="1" ht="43.5" customHeight="1">
      <c r="A500" s="207" t="s">
        <v>1042</v>
      </c>
      <c r="B500" s="214">
        <v>110</v>
      </c>
      <c r="C500" s="122" t="s">
        <v>219</v>
      </c>
      <c r="D500" s="121" t="s">
        <v>735</v>
      </c>
      <c r="E500" s="121" t="s">
        <v>265</v>
      </c>
      <c r="F500" s="121" t="s">
        <v>298</v>
      </c>
      <c r="G500" s="121" t="s">
        <v>1035</v>
      </c>
      <c r="H500" s="121"/>
      <c r="I500" s="257">
        <v>47.8</v>
      </c>
    </row>
    <row r="501" spans="1:9" s="129" customFormat="1" ht="18" customHeight="1">
      <c r="A501" s="207" t="s">
        <v>305</v>
      </c>
      <c r="B501" s="214">
        <v>110</v>
      </c>
      <c r="C501" s="122" t="s">
        <v>219</v>
      </c>
      <c r="D501" s="121" t="s">
        <v>735</v>
      </c>
      <c r="E501" s="121" t="s">
        <v>265</v>
      </c>
      <c r="F501" s="121" t="s">
        <v>298</v>
      </c>
      <c r="G501" s="121" t="s">
        <v>1035</v>
      </c>
      <c r="H501" s="121" t="s">
        <v>306</v>
      </c>
      <c r="I501" s="257">
        <v>47.8</v>
      </c>
    </row>
    <row r="502" spans="1:9" s="129" customFormat="1" ht="18" customHeight="1">
      <c r="A502" s="207" t="s">
        <v>770</v>
      </c>
      <c r="B502" s="214">
        <v>110</v>
      </c>
      <c r="C502" s="122" t="s">
        <v>219</v>
      </c>
      <c r="D502" s="121" t="s">
        <v>735</v>
      </c>
      <c r="E502" s="121" t="s">
        <v>265</v>
      </c>
      <c r="F502" s="121" t="s">
        <v>298</v>
      </c>
      <c r="G502" s="121" t="s">
        <v>771</v>
      </c>
      <c r="H502" s="121"/>
      <c r="I502" s="257">
        <v>215</v>
      </c>
    </row>
    <row r="503" spans="1:9" s="124" customFormat="1" ht="27.75" customHeight="1" hidden="1">
      <c r="A503" s="207" t="s">
        <v>311</v>
      </c>
      <c r="B503" s="214">
        <v>110</v>
      </c>
      <c r="C503" s="122" t="s">
        <v>219</v>
      </c>
      <c r="D503" s="121" t="s">
        <v>735</v>
      </c>
      <c r="E503" s="121" t="s">
        <v>265</v>
      </c>
      <c r="F503" s="121" t="s">
        <v>298</v>
      </c>
      <c r="G503" s="121" t="s">
        <v>771</v>
      </c>
      <c r="H503" s="121" t="s">
        <v>312</v>
      </c>
      <c r="I503" s="257">
        <v>0</v>
      </c>
    </row>
    <row r="504" spans="1:9" s="124" customFormat="1" ht="19.5" customHeight="1">
      <c r="A504" s="207" t="s">
        <v>305</v>
      </c>
      <c r="B504" s="214">
        <v>110</v>
      </c>
      <c r="C504" s="122" t="s">
        <v>219</v>
      </c>
      <c r="D504" s="121" t="s">
        <v>735</v>
      </c>
      <c r="E504" s="121" t="s">
        <v>265</v>
      </c>
      <c r="F504" s="121" t="s">
        <v>298</v>
      </c>
      <c r="G504" s="121" t="s">
        <v>771</v>
      </c>
      <c r="H504" s="121" t="s">
        <v>306</v>
      </c>
      <c r="I504" s="257">
        <v>215</v>
      </c>
    </row>
    <row r="505" spans="1:9" s="124" customFormat="1" ht="15" customHeight="1">
      <c r="A505" s="207" t="s">
        <v>770</v>
      </c>
      <c r="B505" s="214">
        <v>110</v>
      </c>
      <c r="C505" s="122" t="s">
        <v>219</v>
      </c>
      <c r="D505" s="121" t="s">
        <v>735</v>
      </c>
      <c r="E505" s="121" t="s">
        <v>265</v>
      </c>
      <c r="F505" s="121" t="s">
        <v>298</v>
      </c>
      <c r="G505" s="121" t="s">
        <v>772</v>
      </c>
      <c r="H505" s="121"/>
      <c r="I505" s="257">
        <v>21.5</v>
      </c>
    </row>
    <row r="506" spans="1:9" s="124" customFormat="1" ht="30" customHeight="1" hidden="1">
      <c r="A506" s="207" t="s">
        <v>311</v>
      </c>
      <c r="B506" s="214">
        <v>110</v>
      </c>
      <c r="C506" s="122" t="s">
        <v>219</v>
      </c>
      <c r="D506" s="121" t="s">
        <v>735</v>
      </c>
      <c r="E506" s="121" t="s">
        <v>265</v>
      </c>
      <c r="F506" s="121" t="s">
        <v>298</v>
      </c>
      <c r="G506" s="121" t="s">
        <v>772</v>
      </c>
      <c r="H506" s="121" t="s">
        <v>312</v>
      </c>
      <c r="I506" s="257">
        <v>0</v>
      </c>
    </row>
    <row r="507" spans="1:9" s="124" customFormat="1" ht="18" customHeight="1">
      <c r="A507" s="207" t="s">
        <v>305</v>
      </c>
      <c r="B507" s="214">
        <v>110</v>
      </c>
      <c r="C507" s="122" t="s">
        <v>219</v>
      </c>
      <c r="D507" s="121" t="s">
        <v>735</v>
      </c>
      <c r="E507" s="121" t="s">
        <v>265</v>
      </c>
      <c r="F507" s="121" t="s">
        <v>298</v>
      </c>
      <c r="G507" s="121" t="s">
        <v>772</v>
      </c>
      <c r="H507" s="121" t="s">
        <v>306</v>
      </c>
      <c r="I507" s="257">
        <v>21.5</v>
      </c>
    </row>
    <row r="508" spans="1:9" s="114" customFormat="1" ht="25.5" customHeight="1">
      <c r="A508" s="270" t="s">
        <v>773</v>
      </c>
      <c r="B508" s="211" t="s">
        <v>53</v>
      </c>
      <c r="C508" s="118" t="s">
        <v>219</v>
      </c>
      <c r="D508" s="119" t="s">
        <v>735</v>
      </c>
      <c r="E508" s="119" t="s">
        <v>483</v>
      </c>
      <c r="F508" s="119" t="s">
        <v>300</v>
      </c>
      <c r="G508" s="119" t="s">
        <v>301</v>
      </c>
      <c r="H508" s="119"/>
      <c r="I508" s="251">
        <v>125.60000000000001</v>
      </c>
    </row>
    <row r="509" spans="1:9" s="124" customFormat="1" ht="27" customHeight="1">
      <c r="A509" s="207" t="s">
        <v>774</v>
      </c>
      <c r="B509" s="214" t="s">
        <v>53</v>
      </c>
      <c r="C509" s="122" t="s">
        <v>219</v>
      </c>
      <c r="D509" s="121" t="s">
        <v>735</v>
      </c>
      <c r="E509" s="121" t="s">
        <v>483</v>
      </c>
      <c r="F509" s="121" t="s">
        <v>298</v>
      </c>
      <c r="G509" s="121" t="s">
        <v>301</v>
      </c>
      <c r="H509" s="119"/>
      <c r="I509" s="257">
        <v>125.60000000000001</v>
      </c>
    </row>
    <row r="510" spans="1:9" s="129" customFormat="1" ht="28.5" customHeight="1" hidden="1">
      <c r="A510" s="268" t="s">
        <v>775</v>
      </c>
      <c r="B510" s="214" t="s">
        <v>53</v>
      </c>
      <c r="C510" s="122" t="s">
        <v>219</v>
      </c>
      <c r="D510" s="121" t="s">
        <v>735</v>
      </c>
      <c r="E510" s="121" t="s">
        <v>483</v>
      </c>
      <c r="F510" s="121" t="s">
        <v>298</v>
      </c>
      <c r="G510" s="121" t="s">
        <v>776</v>
      </c>
      <c r="H510" s="121"/>
      <c r="I510" s="257">
        <v>0</v>
      </c>
    </row>
    <row r="511" spans="1:9" ht="27.75" customHeight="1" hidden="1">
      <c r="A511" s="207" t="s">
        <v>311</v>
      </c>
      <c r="B511" s="214" t="s">
        <v>53</v>
      </c>
      <c r="C511" s="122" t="s">
        <v>219</v>
      </c>
      <c r="D511" s="121" t="s">
        <v>735</v>
      </c>
      <c r="E511" s="121" t="s">
        <v>483</v>
      </c>
      <c r="F511" s="121" t="s">
        <v>298</v>
      </c>
      <c r="G511" s="121" t="s">
        <v>776</v>
      </c>
      <c r="H511" s="121">
        <v>240</v>
      </c>
      <c r="I511" s="257">
        <v>0</v>
      </c>
    </row>
    <row r="512" spans="1:9" ht="27.75" customHeight="1">
      <c r="A512" s="207" t="s">
        <v>1036</v>
      </c>
      <c r="B512" s="214" t="s">
        <v>53</v>
      </c>
      <c r="C512" s="122" t="s">
        <v>219</v>
      </c>
      <c r="D512" s="121" t="s">
        <v>735</v>
      </c>
      <c r="E512" s="121" t="s">
        <v>483</v>
      </c>
      <c r="F512" s="121" t="s">
        <v>298</v>
      </c>
      <c r="G512" s="121" t="s">
        <v>1037</v>
      </c>
      <c r="H512" s="121"/>
      <c r="I512" s="257">
        <v>27.7</v>
      </c>
    </row>
    <row r="513" spans="1:9" ht="18" customHeight="1">
      <c r="A513" s="207" t="s">
        <v>305</v>
      </c>
      <c r="B513" s="214" t="s">
        <v>53</v>
      </c>
      <c r="C513" s="122" t="s">
        <v>219</v>
      </c>
      <c r="D513" s="121" t="s">
        <v>735</v>
      </c>
      <c r="E513" s="121" t="s">
        <v>483</v>
      </c>
      <c r="F513" s="121" t="s">
        <v>298</v>
      </c>
      <c r="G513" s="121" t="s">
        <v>1037</v>
      </c>
      <c r="H513" s="121" t="s">
        <v>306</v>
      </c>
      <c r="I513" s="257">
        <v>27.7</v>
      </c>
    </row>
    <row r="514" spans="1:9" ht="28.5" customHeight="1">
      <c r="A514" s="207" t="s">
        <v>777</v>
      </c>
      <c r="B514" s="214">
        <v>110</v>
      </c>
      <c r="C514" s="122" t="s">
        <v>219</v>
      </c>
      <c r="D514" s="121" t="s">
        <v>735</v>
      </c>
      <c r="E514" s="121" t="s">
        <v>483</v>
      </c>
      <c r="F514" s="121" t="s">
        <v>298</v>
      </c>
      <c r="G514" s="121" t="s">
        <v>778</v>
      </c>
      <c r="H514" s="121"/>
      <c r="I514" s="257">
        <v>89</v>
      </c>
    </row>
    <row r="515" spans="1:9" ht="29.25" customHeight="1" hidden="1">
      <c r="A515" s="207" t="s">
        <v>311</v>
      </c>
      <c r="B515" s="214">
        <v>110</v>
      </c>
      <c r="C515" s="122" t="s">
        <v>219</v>
      </c>
      <c r="D515" s="121" t="s">
        <v>735</v>
      </c>
      <c r="E515" s="121" t="s">
        <v>483</v>
      </c>
      <c r="F515" s="121" t="s">
        <v>298</v>
      </c>
      <c r="G515" s="121" t="s">
        <v>778</v>
      </c>
      <c r="H515" s="121" t="s">
        <v>312</v>
      </c>
      <c r="I515" s="257">
        <v>0</v>
      </c>
    </row>
    <row r="516" spans="1:9" ht="16.5" customHeight="1">
      <c r="A516" s="207" t="s">
        <v>305</v>
      </c>
      <c r="B516" s="214">
        <v>110</v>
      </c>
      <c r="C516" s="122" t="s">
        <v>219</v>
      </c>
      <c r="D516" s="121" t="s">
        <v>735</v>
      </c>
      <c r="E516" s="121" t="s">
        <v>483</v>
      </c>
      <c r="F516" s="121" t="s">
        <v>298</v>
      </c>
      <c r="G516" s="121" t="s">
        <v>778</v>
      </c>
      <c r="H516" s="121" t="s">
        <v>306</v>
      </c>
      <c r="I516" s="257">
        <v>89</v>
      </c>
    </row>
    <row r="517" spans="1:9" ht="27" customHeight="1">
      <c r="A517" s="207" t="s">
        <v>777</v>
      </c>
      <c r="B517" s="214">
        <v>110</v>
      </c>
      <c r="C517" s="122" t="s">
        <v>219</v>
      </c>
      <c r="D517" s="121" t="s">
        <v>735</v>
      </c>
      <c r="E517" s="121" t="s">
        <v>483</v>
      </c>
      <c r="F517" s="121" t="s">
        <v>298</v>
      </c>
      <c r="G517" s="121" t="s">
        <v>779</v>
      </c>
      <c r="H517" s="121"/>
      <c r="I517" s="257">
        <v>8.9</v>
      </c>
    </row>
    <row r="518" spans="1:9" s="116" customFormat="1" ht="26.25" customHeight="1" hidden="1">
      <c r="A518" s="207" t="s">
        <v>311</v>
      </c>
      <c r="B518" s="214">
        <v>110</v>
      </c>
      <c r="C518" s="122" t="s">
        <v>219</v>
      </c>
      <c r="D518" s="121" t="s">
        <v>735</v>
      </c>
      <c r="E518" s="121" t="s">
        <v>483</v>
      </c>
      <c r="F518" s="121" t="s">
        <v>298</v>
      </c>
      <c r="G518" s="121" t="s">
        <v>779</v>
      </c>
      <c r="H518" s="121" t="s">
        <v>312</v>
      </c>
      <c r="I518" s="257">
        <v>0</v>
      </c>
    </row>
    <row r="519" spans="1:9" s="116" customFormat="1" ht="27" customHeight="1" hidden="1">
      <c r="A519" s="210" t="s">
        <v>220</v>
      </c>
      <c r="B519" s="211">
        <v>110</v>
      </c>
      <c r="C519" s="118" t="s">
        <v>221</v>
      </c>
      <c r="D519" s="119"/>
      <c r="E519" s="119"/>
      <c r="F519" s="119"/>
      <c r="G519" s="119"/>
      <c r="H519" s="119"/>
      <c r="I519" s="257">
        <v>0</v>
      </c>
    </row>
    <row r="520" spans="1:9" s="129" customFormat="1" ht="30.75" customHeight="1" hidden="1">
      <c r="A520" s="210" t="s">
        <v>380</v>
      </c>
      <c r="B520" s="211">
        <v>110</v>
      </c>
      <c r="C520" s="118" t="s">
        <v>221</v>
      </c>
      <c r="D520" s="119" t="s">
        <v>381</v>
      </c>
      <c r="E520" s="119" t="s">
        <v>299</v>
      </c>
      <c r="F520" s="119" t="s">
        <v>300</v>
      </c>
      <c r="G520" s="119" t="s">
        <v>301</v>
      </c>
      <c r="H520" s="119"/>
      <c r="I520" s="251">
        <v>0</v>
      </c>
    </row>
    <row r="521" spans="1:9" s="129" customFormat="1" ht="36" customHeight="1" hidden="1">
      <c r="A521" s="209" t="s">
        <v>269</v>
      </c>
      <c r="B521" s="214">
        <v>110</v>
      </c>
      <c r="C521" s="122" t="s">
        <v>221</v>
      </c>
      <c r="D521" s="121" t="s">
        <v>381</v>
      </c>
      <c r="E521" s="121" t="s">
        <v>263</v>
      </c>
      <c r="F521" s="121" t="s">
        <v>300</v>
      </c>
      <c r="G521" s="121" t="s">
        <v>301</v>
      </c>
      <c r="H521" s="121"/>
      <c r="I521" s="257">
        <v>0</v>
      </c>
    </row>
    <row r="522" spans="1:9" s="124" customFormat="1" ht="28.5" customHeight="1" hidden="1">
      <c r="A522" s="209" t="s">
        <v>419</v>
      </c>
      <c r="B522" s="214">
        <v>110</v>
      </c>
      <c r="C522" s="122" t="s">
        <v>221</v>
      </c>
      <c r="D522" s="121" t="s">
        <v>381</v>
      </c>
      <c r="E522" s="121" t="s">
        <v>263</v>
      </c>
      <c r="F522" s="121" t="s">
        <v>326</v>
      </c>
      <c r="G522" s="121" t="s">
        <v>301</v>
      </c>
      <c r="H522" s="121"/>
      <c r="I522" s="257">
        <v>0</v>
      </c>
    </row>
    <row r="523" spans="1:9" s="124" customFormat="1" ht="27.75" customHeight="1" hidden="1">
      <c r="A523" s="209" t="s">
        <v>420</v>
      </c>
      <c r="B523" s="214">
        <v>110</v>
      </c>
      <c r="C523" s="122" t="s">
        <v>221</v>
      </c>
      <c r="D523" s="121" t="s">
        <v>381</v>
      </c>
      <c r="E523" s="121" t="s">
        <v>263</v>
      </c>
      <c r="F523" s="121" t="s">
        <v>326</v>
      </c>
      <c r="G523" s="121" t="s">
        <v>421</v>
      </c>
      <c r="H523" s="121"/>
      <c r="I523" s="257">
        <v>0</v>
      </c>
    </row>
    <row r="524" spans="1:9" s="124" customFormat="1" ht="36" customHeight="1" hidden="1">
      <c r="A524" s="209" t="s">
        <v>396</v>
      </c>
      <c r="B524" s="214">
        <v>110</v>
      </c>
      <c r="C524" s="122" t="s">
        <v>221</v>
      </c>
      <c r="D524" s="121" t="s">
        <v>381</v>
      </c>
      <c r="E524" s="121" t="s">
        <v>263</v>
      </c>
      <c r="F524" s="121" t="s">
        <v>326</v>
      </c>
      <c r="G524" s="121" t="s">
        <v>421</v>
      </c>
      <c r="H524" s="121" t="s">
        <v>397</v>
      </c>
      <c r="I524" s="257"/>
    </row>
    <row r="525" spans="1:9" s="124" customFormat="1" ht="28.5" customHeight="1" hidden="1">
      <c r="A525" s="209" t="s">
        <v>420</v>
      </c>
      <c r="B525" s="214">
        <v>110</v>
      </c>
      <c r="C525" s="122" t="s">
        <v>221</v>
      </c>
      <c r="D525" s="121" t="s">
        <v>381</v>
      </c>
      <c r="E525" s="121" t="s">
        <v>263</v>
      </c>
      <c r="F525" s="121" t="s">
        <v>326</v>
      </c>
      <c r="G525" s="121" t="s">
        <v>422</v>
      </c>
      <c r="H525" s="121"/>
      <c r="I525" s="257">
        <v>0</v>
      </c>
    </row>
    <row r="526" spans="1:9" s="124" customFormat="1" ht="34.5" customHeight="1" hidden="1">
      <c r="A526" s="209" t="s">
        <v>396</v>
      </c>
      <c r="B526" s="214">
        <v>110</v>
      </c>
      <c r="C526" s="122" t="s">
        <v>221</v>
      </c>
      <c r="D526" s="121" t="s">
        <v>381</v>
      </c>
      <c r="E526" s="121" t="s">
        <v>263</v>
      </c>
      <c r="F526" s="121" t="s">
        <v>326</v>
      </c>
      <c r="G526" s="121" t="s">
        <v>422</v>
      </c>
      <c r="H526" s="121" t="s">
        <v>397</v>
      </c>
      <c r="I526" s="257"/>
    </row>
    <row r="527" spans="1:9" s="124" customFormat="1" ht="18" customHeight="1">
      <c r="A527" s="207" t="s">
        <v>305</v>
      </c>
      <c r="B527" s="214">
        <v>110</v>
      </c>
      <c r="C527" s="122" t="s">
        <v>219</v>
      </c>
      <c r="D527" s="121" t="s">
        <v>735</v>
      </c>
      <c r="E527" s="121" t="s">
        <v>483</v>
      </c>
      <c r="F527" s="121" t="s">
        <v>298</v>
      </c>
      <c r="G527" s="121" t="s">
        <v>779</v>
      </c>
      <c r="H527" s="121" t="s">
        <v>306</v>
      </c>
      <c r="I527" s="257">
        <v>8.9</v>
      </c>
    </row>
    <row r="528" spans="1:9" s="124" customFormat="1" ht="18.75" customHeight="1">
      <c r="A528" s="210" t="s">
        <v>222</v>
      </c>
      <c r="B528" s="211">
        <v>110</v>
      </c>
      <c r="C528" s="118" t="s">
        <v>223</v>
      </c>
      <c r="D528" s="119"/>
      <c r="E528" s="119"/>
      <c r="F528" s="119"/>
      <c r="G528" s="119"/>
      <c r="H528" s="119"/>
      <c r="I528" s="251">
        <v>5328.3</v>
      </c>
    </row>
    <row r="529" spans="1:9" s="116" customFormat="1" ht="15.75" customHeight="1">
      <c r="A529" s="210" t="s">
        <v>224</v>
      </c>
      <c r="B529" s="211">
        <v>110</v>
      </c>
      <c r="C529" s="118" t="s">
        <v>225</v>
      </c>
      <c r="D529" s="119"/>
      <c r="E529" s="119"/>
      <c r="F529" s="119"/>
      <c r="G529" s="119"/>
      <c r="H529" s="119"/>
      <c r="I529" s="251">
        <v>5328.3</v>
      </c>
    </row>
    <row r="530" spans="1:9" s="116" customFormat="1" ht="30.75" customHeight="1">
      <c r="A530" s="210" t="s">
        <v>380</v>
      </c>
      <c r="B530" s="211">
        <v>110</v>
      </c>
      <c r="C530" s="118" t="s">
        <v>225</v>
      </c>
      <c r="D530" s="119" t="s">
        <v>381</v>
      </c>
      <c r="E530" s="119" t="s">
        <v>299</v>
      </c>
      <c r="F530" s="119" t="s">
        <v>300</v>
      </c>
      <c r="G530" s="119" t="s">
        <v>301</v>
      </c>
      <c r="H530" s="119"/>
      <c r="I530" s="251">
        <v>5328.3</v>
      </c>
    </row>
    <row r="531" spans="1:9" s="116" customFormat="1" ht="27.75" customHeight="1">
      <c r="A531" s="270" t="s">
        <v>929</v>
      </c>
      <c r="B531" s="211">
        <v>110</v>
      </c>
      <c r="C531" s="118" t="s">
        <v>225</v>
      </c>
      <c r="D531" s="119" t="s">
        <v>381</v>
      </c>
      <c r="E531" s="119" t="s">
        <v>260</v>
      </c>
      <c r="F531" s="119" t="s">
        <v>300</v>
      </c>
      <c r="G531" s="119" t="s">
        <v>301</v>
      </c>
      <c r="H531" s="119"/>
      <c r="I531" s="251">
        <v>4335.3</v>
      </c>
    </row>
    <row r="532" spans="1:9" s="124" customFormat="1" ht="15.75" customHeight="1">
      <c r="A532" s="268" t="s">
        <v>383</v>
      </c>
      <c r="B532" s="214">
        <v>110</v>
      </c>
      <c r="C532" s="122" t="s">
        <v>225</v>
      </c>
      <c r="D532" s="121" t="s">
        <v>381</v>
      </c>
      <c r="E532" s="121" t="s">
        <v>260</v>
      </c>
      <c r="F532" s="121" t="s">
        <v>298</v>
      </c>
      <c r="G532" s="121" t="s">
        <v>301</v>
      </c>
      <c r="H532" s="121"/>
      <c r="I532" s="257">
        <v>3957.3</v>
      </c>
    </row>
    <row r="533" spans="1:9" s="116" customFormat="1" ht="17.25" customHeight="1">
      <c r="A533" s="209" t="s">
        <v>384</v>
      </c>
      <c r="B533" s="214">
        <v>110</v>
      </c>
      <c r="C533" s="122" t="s">
        <v>225</v>
      </c>
      <c r="D533" s="121" t="s">
        <v>381</v>
      </c>
      <c r="E533" s="121" t="s">
        <v>260</v>
      </c>
      <c r="F533" s="121" t="s">
        <v>298</v>
      </c>
      <c r="G533" s="121" t="s">
        <v>385</v>
      </c>
      <c r="H533" s="121"/>
      <c r="I533" s="257">
        <v>3957.3</v>
      </c>
    </row>
    <row r="534" spans="1:9" s="116" customFormat="1" ht="18" customHeight="1">
      <c r="A534" s="268" t="s">
        <v>386</v>
      </c>
      <c r="B534" s="214">
        <v>110</v>
      </c>
      <c r="C534" s="122" t="s">
        <v>225</v>
      </c>
      <c r="D534" s="121" t="s">
        <v>381</v>
      </c>
      <c r="E534" s="121" t="s">
        <v>260</v>
      </c>
      <c r="F534" s="121" t="s">
        <v>298</v>
      </c>
      <c r="G534" s="121" t="s">
        <v>385</v>
      </c>
      <c r="H534" s="121">
        <v>110</v>
      </c>
      <c r="I534" s="257">
        <v>3450.3</v>
      </c>
    </row>
    <row r="535" spans="1:9" s="116" customFormat="1" ht="27" customHeight="1">
      <c r="A535" s="268" t="s">
        <v>311</v>
      </c>
      <c r="B535" s="214">
        <v>110</v>
      </c>
      <c r="C535" s="122" t="s">
        <v>225</v>
      </c>
      <c r="D535" s="121" t="s">
        <v>381</v>
      </c>
      <c r="E535" s="121" t="s">
        <v>260</v>
      </c>
      <c r="F535" s="121" t="s">
        <v>298</v>
      </c>
      <c r="G535" s="121" t="s">
        <v>385</v>
      </c>
      <c r="H535" s="121">
        <v>240</v>
      </c>
      <c r="I535" s="257">
        <v>506</v>
      </c>
    </row>
    <row r="536" spans="1:9" s="116" customFormat="1" ht="14.25" customHeight="1">
      <c r="A536" s="207" t="s">
        <v>387</v>
      </c>
      <c r="B536" s="214">
        <v>110</v>
      </c>
      <c r="C536" s="122" t="s">
        <v>225</v>
      </c>
      <c r="D536" s="121" t="s">
        <v>381</v>
      </c>
      <c r="E536" s="121" t="s">
        <v>260</v>
      </c>
      <c r="F536" s="121" t="s">
        <v>298</v>
      </c>
      <c r="G536" s="121" t="s">
        <v>385</v>
      </c>
      <c r="H536" s="137">
        <v>850</v>
      </c>
      <c r="I536" s="257">
        <v>1</v>
      </c>
    </row>
    <row r="537" spans="1:9" s="116" customFormat="1" ht="29.25" customHeight="1">
      <c r="A537" s="207" t="s">
        <v>389</v>
      </c>
      <c r="B537" s="214">
        <v>110</v>
      </c>
      <c r="C537" s="122" t="s">
        <v>225</v>
      </c>
      <c r="D537" s="121" t="s">
        <v>381</v>
      </c>
      <c r="E537" s="121" t="s">
        <v>260</v>
      </c>
      <c r="F537" s="121" t="s">
        <v>326</v>
      </c>
      <c r="G537" s="121" t="s">
        <v>301</v>
      </c>
      <c r="H537" s="137"/>
      <c r="I537" s="257">
        <v>378</v>
      </c>
    </row>
    <row r="538" spans="1:9" s="116" customFormat="1" ht="32.25" customHeight="1">
      <c r="A538" s="207" t="s">
        <v>390</v>
      </c>
      <c r="B538" s="214">
        <v>110</v>
      </c>
      <c r="C538" s="122" t="s">
        <v>225</v>
      </c>
      <c r="D538" s="121" t="s">
        <v>381</v>
      </c>
      <c r="E538" s="121" t="s">
        <v>260</v>
      </c>
      <c r="F538" s="121" t="s">
        <v>326</v>
      </c>
      <c r="G538" s="121" t="s">
        <v>391</v>
      </c>
      <c r="H538" s="137"/>
      <c r="I538" s="257">
        <v>378</v>
      </c>
    </row>
    <row r="539" spans="1:9" s="124" customFormat="1" ht="19.5" customHeight="1">
      <c r="A539" s="268" t="s">
        <v>386</v>
      </c>
      <c r="B539" s="214">
        <v>110</v>
      </c>
      <c r="C539" s="122" t="s">
        <v>225</v>
      </c>
      <c r="D539" s="121" t="s">
        <v>381</v>
      </c>
      <c r="E539" s="121" t="s">
        <v>260</v>
      </c>
      <c r="F539" s="121" t="s">
        <v>326</v>
      </c>
      <c r="G539" s="121" t="s">
        <v>391</v>
      </c>
      <c r="H539" s="137" t="s">
        <v>53</v>
      </c>
      <c r="I539" s="257">
        <v>378</v>
      </c>
    </row>
    <row r="540" spans="1:9" s="124" customFormat="1" ht="34.5" customHeight="1">
      <c r="A540" s="270" t="s">
        <v>392</v>
      </c>
      <c r="B540" s="211">
        <v>110</v>
      </c>
      <c r="C540" s="118" t="s">
        <v>225</v>
      </c>
      <c r="D540" s="119" t="s">
        <v>381</v>
      </c>
      <c r="E540" s="119" t="s">
        <v>262</v>
      </c>
      <c r="F540" s="119" t="s">
        <v>300</v>
      </c>
      <c r="G540" s="119" t="s">
        <v>301</v>
      </c>
      <c r="H540" s="119"/>
      <c r="I540" s="251">
        <v>65.3</v>
      </c>
    </row>
    <row r="541" spans="1:9" s="116" customFormat="1" ht="33" customHeight="1" hidden="1">
      <c r="A541" s="268" t="s">
        <v>393</v>
      </c>
      <c r="B541" s="214" t="s">
        <v>964</v>
      </c>
      <c r="C541" s="122" t="s">
        <v>225</v>
      </c>
      <c r="D541" s="121" t="s">
        <v>381</v>
      </c>
      <c r="E541" s="121" t="s">
        <v>262</v>
      </c>
      <c r="F541" s="121" t="s">
        <v>326</v>
      </c>
      <c r="G541" s="121" t="s">
        <v>301</v>
      </c>
      <c r="H541" s="121"/>
      <c r="I541" s="257">
        <v>0</v>
      </c>
    </row>
    <row r="542" spans="1:9" s="116" customFormat="1" ht="36.75" customHeight="1" hidden="1">
      <c r="A542" s="268" t="s">
        <v>398</v>
      </c>
      <c r="B542" s="214" t="s">
        <v>964</v>
      </c>
      <c r="C542" s="122" t="s">
        <v>225</v>
      </c>
      <c r="D542" s="121" t="s">
        <v>381</v>
      </c>
      <c r="E542" s="121" t="s">
        <v>262</v>
      </c>
      <c r="F542" s="121" t="s">
        <v>326</v>
      </c>
      <c r="G542" s="121" t="s">
        <v>399</v>
      </c>
      <c r="H542" s="121"/>
      <c r="I542" s="257">
        <v>0</v>
      </c>
    </row>
    <row r="543" spans="1:9" s="116" customFormat="1" ht="42.75" customHeight="1" hidden="1">
      <c r="A543" s="268" t="s">
        <v>396</v>
      </c>
      <c r="B543" s="214">
        <v>110</v>
      </c>
      <c r="C543" s="122" t="s">
        <v>225</v>
      </c>
      <c r="D543" s="121" t="s">
        <v>381</v>
      </c>
      <c r="E543" s="121" t="s">
        <v>262</v>
      </c>
      <c r="F543" s="121" t="s">
        <v>326</v>
      </c>
      <c r="G543" s="121" t="s">
        <v>399</v>
      </c>
      <c r="H543" s="121">
        <v>610</v>
      </c>
      <c r="I543" s="257"/>
    </row>
    <row r="544" spans="1:9" s="116" customFormat="1" ht="27.75" customHeight="1">
      <c r="A544" s="268" t="s">
        <v>400</v>
      </c>
      <c r="B544" s="214">
        <v>110</v>
      </c>
      <c r="C544" s="122" t="s">
        <v>225</v>
      </c>
      <c r="D544" s="121" t="s">
        <v>381</v>
      </c>
      <c r="E544" s="121" t="s">
        <v>262</v>
      </c>
      <c r="F544" s="121" t="s">
        <v>365</v>
      </c>
      <c r="G544" s="121" t="s">
        <v>301</v>
      </c>
      <c r="H544" s="121"/>
      <c r="I544" s="257">
        <v>65.3</v>
      </c>
    </row>
    <row r="545" spans="1:9" s="116" customFormat="1" ht="30" customHeight="1">
      <c r="A545" s="268" t="s">
        <v>401</v>
      </c>
      <c r="B545" s="214">
        <v>110</v>
      </c>
      <c r="C545" s="122" t="s">
        <v>225</v>
      </c>
      <c r="D545" s="121" t="s">
        <v>381</v>
      </c>
      <c r="E545" s="121" t="s">
        <v>262</v>
      </c>
      <c r="F545" s="121" t="s">
        <v>365</v>
      </c>
      <c r="G545" s="121" t="s">
        <v>402</v>
      </c>
      <c r="H545" s="121"/>
      <c r="I545" s="257">
        <v>65.3</v>
      </c>
    </row>
    <row r="546" spans="1:9" s="116" customFormat="1" ht="24.75" customHeight="1">
      <c r="A546" s="268" t="s">
        <v>311</v>
      </c>
      <c r="B546" s="214">
        <v>110</v>
      </c>
      <c r="C546" s="122" t="s">
        <v>225</v>
      </c>
      <c r="D546" s="121" t="s">
        <v>381</v>
      </c>
      <c r="E546" s="121" t="s">
        <v>262</v>
      </c>
      <c r="F546" s="121" t="s">
        <v>365</v>
      </c>
      <c r="G546" s="121" t="s">
        <v>402</v>
      </c>
      <c r="H546" s="121">
        <v>240</v>
      </c>
      <c r="I546" s="257">
        <v>65.3</v>
      </c>
    </row>
    <row r="547" spans="1:9" s="116" customFormat="1" ht="29.25" customHeight="1" hidden="1">
      <c r="A547" s="268" t="s">
        <v>396</v>
      </c>
      <c r="B547" s="214">
        <v>110</v>
      </c>
      <c r="C547" s="122" t="s">
        <v>225</v>
      </c>
      <c r="D547" s="121" t="s">
        <v>381</v>
      </c>
      <c r="E547" s="121" t="s">
        <v>262</v>
      </c>
      <c r="F547" s="121" t="s">
        <v>365</v>
      </c>
      <c r="G547" s="121" t="s">
        <v>402</v>
      </c>
      <c r="H547" s="121">
        <v>610</v>
      </c>
      <c r="I547" s="257"/>
    </row>
    <row r="548" spans="1:9" s="129" customFormat="1" ht="33" customHeight="1" hidden="1">
      <c r="A548" s="268" t="s">
        <v>965</v>
      </c>
      <c r="B548" s="214">
        <v>110</v>
      </c>
      <c r="C548" s="122" t="s">
        <v>225</v>
      </c>
      <c r="D548" s="121" t="s">
        <v>381</v>
      </c>
      <c r="E548" s="121" t="s">
        <v>262</v>
      </c>
      <c r="F548" s="121" t="s">
        <v>365</v>
      </c>
      <c r="G548" s="121" t="s">
        <v>404</v>
      </c>
      <c r="H548" s="121"/>
      <c r="I548" s="257">
        <v>0</v>
      </c>
    </row>
    <row r="549" spans="1:9" s="129" customFormat="1" ht="32.25" customHeight="1" hidden="1">
      <c r="A549" s="268" t="s">
        <v>396</v>
      </c>
      <c r="B549" s="214">
        <v>110</v>
      </c>
      <c r="C549" s="122" t="s">
        <v>225</v>
      </c>
      <c r="D549" s="121" t="s">
        <v>381</v>
      </c>
      <c r="E549" s="121" t="s">
        <v>262</v>
      </c>
      <c r="F549" s="121" t="s">
        <v>365</v>
      </c>
      <c r="G549" s="121" t="s">
        <v>404</v>
      </c>
      <c r="H549" s="121" t="s">
        <v>397</v>
      </c>
      <c r="I549" s="257"/>
    </row>
    <row r="550" spans="1:9" s="129" customFormat="1" ht="40.5" customHeight="1">
      <c r="A550" s="270" t="s">
        <v>407</v>
      </c>
      <c r="B550" s="211">
        <v>110</v>
      </c>
      <c r="C550" s="118" t="s">
        <v>225</v>
      </c>
      <c r="D550" s="119" t="s">
        <v>381</v>
      </c>
      <c r="E550" s="119" t="s">
        <v>263</v>
      </c>
      <c r="F550" s="119" t="s">
        <v>300</v>
      </c>
      <c r="G550" s="119" t="s">
        <v>301</v>
      </c>
      <c r="H550" s="119"/>
      <c r="I550" s="251">
        <v>927.6999999999999</v>
      </c>
    </row>
    <row r="551" spans="1:9" s="129" customFormat="1" ht="27.75" customHeight="1">
      <c r="A551" s="268" t="s">
        <v>408</v>
      </c>
      <c r="B551" s="214">
        <v>110</v>
      </c>
      <c r="C551" s="122" t="s">
        <v>225</v>
      </c>
      <c r="D551" s="121" t="s">
        <v>381</v>
      </c>
      <c r="E551" s="121" t="s">
        <v>263</v>
      </c>
      <c r="F551" s="121" t="s">
        <v>298</v>
      </c>
      <c r="G551" s="121" t="s">
        <v>301</v>
      </c>
      <c r="H551" s="121"/>
      <c r="I551" s="257">
        <v>284.6</v>
      </c>
    </row>
    <row r="552" spans="1:9" s="129" customFormat="1" ht="17.25" customHeight="1">
      <c r="A552" s="268" t="s">
        <v>467</v>
      </c>
      <c r="B552" s="214">
        <v>110</v>
      </c>
      <c r="C552" s="122" t="s">
        <v>225</v>
      </c>
      <c r="D552" s="121" t="s">
        <v>381</v>
      </c>
      <c r="E552" s="121" t="s">
        <v>263</v>
      </c>
      <c r="F552" s="121" t="s">
        <v>298</v>
      </c>
      <c r="G552" s="121" t="s">
        <v>410</v>
      </c>
      <c r="H552" s="137"/>
      <c r="I552" s="257">
        <v>170</v>
      </c>
    </row>
    <row r="553" spans="1:9" s="129" customFormat="1" ht="27.75" customHeight="1">
      <c r="A553" s="268" t="s">
        <v>311</v>
      </c>
      <c r="B553" s="214">
        <v>110</v>
      </c>
      <c r="C553" s="122" t="s">
        <v>225</v>
      </c>
      <c r="D553" s="121" t="s">
        <v>381</v>
      </c>
      <c r="E553" s="121" t="s">
        <v>263</v>
      </c>
      <c r="F553" s="121" t="s">
        <v>298</v>
      </c>
      <c r="G553" s="121" t="s">
        <v>410</v>
      </c>
      <c r="H553" s="137" t="s">
        <v>312</v>
      </c>
      <c r="I553" s="257">
        <v>170</v>
      </c>
    </row>
    <row r="554" spans="1:9" s="129" customFormat="1" ht="31.5" customHeight="1">
      <c r="A554" s="268" t="s">
        <v>417</v>
      </c>
      <c r="B554" s="214">
        <v>110</v>
      </c>
      <c r="C554" s="122" t="s">
        <v>225</v>
      </c>
      <c r="D554" s="121" t="s">
        <v>381</v>
      </c>
      <c r="E554" s="121" t="s">
        <v>263</v>
      </c>
      <c r="F554" s="121" t="s">
        <v>298</v>
      </c>
      <c r="G554" s="121" t="s">
        <v>418</v>
      </c>
      <c r="H554" s="121"/>
      <c r="I554" s="257">
        <v>114.6</v>
      </c>
    </row>
    <row r="555" spans="1:9" s="288" customFormat="1" ht="30" customHeight="1">
      <c r="A555" s="268" t="s">
        <v>311</v>
      </c>
      <c r="B555" s="214">
        <v>110</v>
      </c>
      <c r="C555" s="122" t="s">
        <v>225</v>
      </c>
      <c r="D555" s="121" t="s">
        <v>381</v>
      </c>
      <c r="E555" s="121" t="s">
        <v>263</v>
      </c>
      <c r="F555" s="121" t="s">
        <v>298</v>
      </c>
      <c r="G555" s="121" t="s">
        <v>418</v>
      </c>
      <c r="H555" s="121">
        <v>240</v>
      </c>
      <c r="I555" s="257">
        <v>114.6</v>
      </c>
    </row>
    <row r="556" spans="1:9" s="114" customFormat="1" ht="24" customHeight="1" hidden="1">
      <c r="A556" s="268" t="s">
        <v>411</v>
      </c>
      <c r="B556" s="214">
        <v>110</v>
      </c>
      <c r="C556" s="122" t="s">
        <v>225</v>
      </c>
      <c r="D556" s="121" t="s">
        <v>381</v>
      </c>
      <c r="E556" s="121" t="s">
        <v>263</v>
      </c>
      <c r="F556" s="121" t="s">
        <v>298</v>
      </c>
      <c r="G556" s="121" t="s">
        <v>412</v>
      </c>
      <c r="H556" s="121"/>
      <c r="I556" s="257">
        <v>0</v>
      </c>
    </row>
    <row r="557" spans="1:9" s="114" customFormat="1" ht="27" customHeight="1" hidden="1">
      <c r="A557" s="268" t="s">
        <v>311</v>
      </c>
      <c r="B557" s="214">
        <v>110</v>
      </c>
      <c r="C557" s="122" t="s">
        <v>225</v>
      </c>
      <c r="D557" s="121" t="s">
        <v>381</v>
      </c>
      <c r="E557" s="121" t="s">
        <v>263</v>
      </c>
      <c r="F557" s="121" t="s">
        <v>298</v>
      </c>
      <c r="G557" s="121" t="s">
        <v>412</v>
      </c>
      <c r="H557" s="121" t="s">
        <v>312</v>
      </c>
      <c r="I557" s="257"/>
    </row>
    <row r="558" spans="1:9" s="114" customFormat="1" ht="31.5" customHeight="1" hidden="1">
      <c r="A558" s="268" t="s">
        <v>1385</v>
      </c>
      <c r="B558" s="214">
        <v>110</v>
      </c>
      <c r="C558" s="122" t="s">
        <v>225</v>
      </c>
      <c r="D558" s="121" t="s">
        <v>381</v>
      </c>
      <c r="E558" s="121" t="s">
        <v>263</v>
      </c>
      <c r="F558" s="121" t="s">
        <v>298</v>
      </c>
      <c r="G558" s="121" t="s">
        <v>1384</v>
      </c>
      <c r="H558" s="121"/>
      <c r="I558" s="257">
        <v>0</v>
      </c>
    </row>
    <row r="559" spans="1:9" s="114" customFormat="1" ht="30" customHeight="1" hidden="1">
      <c r="A559" s="268" t="s">
        <v>311</v>
      </c>
      <c r="B559" s="214">
        <v>110</v>
      </c>
      <c r="C559" s="122" t="s">
        <v>225</v>
      </c>
      <c r="D559" s="121" t="s">
        <v>381</v>
      </c>
      <c r="E559" s="121" t="s">
        <v>263</v>
      </c>
      <c r="F559" s="121" t="s">
        <v>298</v>
      </c>
      <c r="G559" s="121" t="s">
        <v>1384</v>
      </c>
      <c r="H559" s="121" t="s">
        <v>312</v>
      </c>
      <c r="I559" s="257"/>
    </row>
    <row r="560" spans="1:9" s="124" customFormat="1" ht="21.75" customHeight="1" hidden="1">
      <c r="A560" s="268" t="s">
        <v>415</v>
      </c>
      <c r="B560" s="214">
        <v>110</v>
      </c>
      <c r="C560" s="122" t="s">
        <v>225</v>
      </c>
      <c r="D560" s="121" t="s">
        <v>381</v>
      </c>
      <c r="E560" s="121" t="s">
        <v>263</v>
      </c>
      <c r="F560" s="121" t="s">
        <v>298</v>
      </c>
      <c r="G560" s="121" t="s">
        <v>416</v>
      </c>
      <c r="H560" s="121"/>
      <c r="I560" s="257">
        <v>0</v>
      </c>
    </row>
    <row r="561" spans="1:9" s="124" customFormat="1" ht="21.75" customHeight="1" hidden="1">
      <c r="A561" s="268" t="s">
        <v>311</v>
      </c>
      <c r="B561" s="214">
        <v>110</v>
      </c>
      <c r="C561" s="122" t="s">
        <v>225</v>
      </c>
      <c r="D561" s="121" t="s">
        <v>381</v>
      </c>
      <c r="E561" s="121" t="s">
        <v>263</v>
      </c>
      <c r="F561" s="121" t="s">
        <v>298</v>
      </c>
      <c r="G561" s="121" t="s">
        <v>416</v>
      </c>
      <c r="H561" s="121" t="s">
        <v>312</v>
      </c>
      <c r="I561" s="257"/>
    </row>
    <row r="562" spans="1:9" s="124" customFormat="1" ht="17.25" customHeight="1">
      <c r="A562" s="268" t="s">
        <v>419</v>
      </c>
      <c r="B562" s="214">
        <v>110</v>
      </c>
      <c r="C562" s="122" t="s">
        <v>225</v>
      </c>
      <c r="D562" s="121" t="s">
        <v>381</v>
      </c>
      <c r="E562" s="121" t="s">
        <v>263</v>
      </c>
      <c r="F562" s="121" t="s">
        <v>326</v>
      </c>
      <c r="G562" s="121" t="s">
        <v>301</v>
      </c>
      <c r="H562" s="121"/>
      <c r="I562" s="257">
        <v>643.0999999999999</v>
      </c>
    </row>
    <row r="563" spans="1:9" s="129" customFormat="1" ht="54.75" customHeight="1">
      <c r="A563" s="268" t="s">
        <v>420</v>
      </c>
      <c r="B563" s="214">
        <v>110</v>
      </c>
      <c r="C563" s="122" t="s">
        <v>225</v>
      </c>
      <c r="D563" s="121" t="s">
        <v>381</v>
      </c>
      <c r="E563" s="121" t="s">
        <v>263</v>
      </c>
      <c r="F563" s="121" t="s">
        <v>326</v>
      </c>
      <c r="G563" s="121" t="s">
        <v>421</v>
      </c>
      <c r="H563" s="121"/>
      <c r="I563" s="257">
        <v>512.8</v>
      </c>
    </row>
    <row r="564" spans="1:9" s="129" customFormat="1" ht="14.25" customHeight="1">
      <c r="A564" s="268" t="s">
        <v>305</v>
      </c>
      <c r="B564" s="214">
        <v>110</v>
      </c>
      <c r="C564" s="122" t="s">
        <v>225</v>
      </c>
      <c r="D564" s="121" t="s">
        <v>381</v>
      </c>
      <c r="E564" s="121" t="s">
        <v>263</v>
      </c>
      <c r="F564" s="121" t="s">
        <v>326</v>
      </c>
      <c r="G564" s="121" t="s">
        <v>421</v>
      </c>
      <c r="H564" s="121" t="s">
        <v>306</v>
      </c>
      <c r="I564" s="257">
        <v>512.8</v>
      </c>
    </row>
    <row r="565" spans="1:9" s="129" customFormat="1" ht="57.75" customHeight="1">
      <c r="A565" s="268" t="s">
        <v>420</v>
      </c>
      <c r="B565" s="214">
        <v>110</v>
      </c>
      <c r="C565" s="122" t="s">
        <v>225</v>
      </c>
      <c r="D565" s="121" t="s">
        <v>381</v>
      </c>
      <c r="E565" s="121" t="s">
        <v>263</v>
      </c>
      <c r="F565" s="121" t="s">
        <v>326</v>
      </c>
      <c r="G565" s="121" t="s">
        <v>422</v>
      </c>
      <c r="H565" s="121"/>
      <c r="I565" s="257">
        <v>130.3</v>
      </c>
    </row>
    <row r="566" spans="1:9" s="129" customFormat="1" ht="15" customHeight="1">
      <c r="A566" s="268" t="s">
        <v>305</v>
      </c>
      <c r="B566" s="214">
        <v>110</v>
      </c>
      <c r="C566" s="122" t="s">
        <v>225</v>
      </c>
      <c r="D566" s="121" t="s">
        <v>381</v>
      </c>
      <c r="E566" s="121" t="s">
        <v>263</v>
      </c>
      <c r="F566" s="121" t="s">
        <v>326</v>
      </c>
      <c r="G566" s="121" t="s">
        <v>422</v>
      </c>
      <c r="H566" s="121" t="s">
        <v>306</v>
      </c>
      <c r="I566" s="257">
        <v>130.3</v>
      </c>
    </row>
    <row r="567" spans="1:9" ht="12.75" customHeight="1">
      <c r="A567" s="210" t="s">
        <v>226</v>
      </c>
      <c r="B567" s="211" t="s">
        <v>53</v>
      </c>
      <c r="C567" s="118" t="s">
        <v>227</v>
      </c>
      <c r="D567" s="119"/>
      <c r="E567" s="119"/>
      <c r="F567" s="119"/>
      <c r="G567" s="119"/>
      <c r="H567" s="119"/>
      <c r="I567" s="251">
        <v>41089.59999999999</v>
      </c>
    </row>
    <row r="568" spans="1:9" ht="15" customHeight="1">
      <c r="A568" s="210" t="s">
        <v>232</v>
      </c>
      <c r="B568" s="211" t="s">
        <v>53</v>
      </c>
      <c r="C568" s="118" t="s">
        <v>233</v>
      </c>
      <c r="D568" s="119"/>
      <c r="E568" s="119"/>
      <c r="F568" s="119"/>
      <c r="G568" s="119"/>
      <c r="H568" s="119"/>
      <c r="I568" s="251">
        <v>6204.799999999999</v>
      </c>
    </row>
    <row r="569" spans="1:9" ht="39" customHeight="1">
      <c r="A569" s="210" t="s">
        <v>325</v>
      </c>
      <c r="B569" s="214">
        <v>110</v>
      </c>
      <c r="C569" s="118" t="s">
        <v>233</v>
      </c>
      <c r="D569" s="119" t="s">
        <v>326</v>
      </c>
      <c r="E569" s="119" t="s">
        <v>299</v>
      </c>
      <c r="F569" s="119" t="s">
        <v>300</v>
      </c>
      <c r="G569" s="119" t="s">
        <v>301</v>
      </c>
      <c r="H569" s="119"/>
      <c r="I569" s="251">
        <v>6204.799999999999</v>
      </c>
    </row>
    <row r="570" spans="1:9" ht="27" customHeight="1" hidden="1">
      <c r="A570" s="210" t="s">
        <v>327</v>
      </c>
      <c r="B570" s="214">
        <v>110</v>
      </c>
      <c r="C570" s="122" t="s">
        <v>233</v>
      </c>
      <c r="D570" s="119" t="s">
        <v>326</v>
      </c>
      <c r="E570" s="119" t="s">
        <v>260</v>
      </c>
      <c r="F570" s="119" t="s">
        <v>300</v>
      </c>
      <c r="G570" s="119" t="s">
        <v>301</v>
      </c>
      <c r="H570" s="119"/>
      <c r="I570" s="251">
        <v>0</v>
      </c>
    </row>
    <row r="571" spans="1:9" ht="23.25" customHeight="1" hidden="1">
      <c r="A571" s="209" t="s">
        <v>328</v>
      </c>
      <c r="B571" s="214">
        <v>110</v>
      </c>
      <c r="C571" s="122" t="s">
        <v>233</v>
      </c>
      <c r="D571" s="121" t="s">
        <v>326</v>
      </c>
      <c r="E571" s="121" t="s">
        <v>260</v>
      </c>
      <c r="F571" s="121" t="s">
        <v>298</v>
      </c>
      <c r="G571" s="121" t="s">
        <v>301</v>
      </c>
      <c r="H571" s="121"/>
      <c r="I571" s="257">
        <v>0</v>
      </c>
    </row>
    <row r="572" spans="1:9" s="124" customFormat="1" ht="37.5" customHeight="1" hidden="1">
      <c r="A572" s="209" t="s">
        <v>1009</v>
      </c>
      <c r="B572" s="214">
        <v>110</v>
      </c>
      <c r="C572" s="122" t="s">
        <v>233</v>
      </c>
      <c r="D572" s="121" t="s">
        <v>326</v>
      </c>
      <c r="E572" s="121" t="s">
        <v>260</v>
      </c>
      <c r="F572" s="121" t="s">
        <v>298</v>
      </c>
      <c r="G572" s="121" t="s">
        <v>329</v>
      </c>
      <c r="H572" s="121"/>
      <c r="I572" s="257">
        <v>0</v>
      </c>
    </row>
    <row r="573" spans="1:9" s="124" customFormat="1" ht="26.25" customHeight="1" hidden="1">
      <c r="A573" s="209" t="s">
        <v>330</v>
      </c>
      <c r="B573" s="214">
        <v>110</v>
      </c>
      <c r="C573" s="122" t="s">
        <v>233</v>
      </c>
      <c r="D573" s="121" t="s">
        <v>326</v>
      </c>
      <c r="E573" s="121" t="s">
        <v>260</v>
      </c>
      <c r="F573" s="121" t="s">
        <v>298</v>
      </c>
      <c r="G573" s="121" t="s">
        <v>329</v>
      </c>
      <c r="H573" s="121" t="s">
        <v>331</v>
      </c>
      <c r="I573" s="257"/>
    </row>
    <row r="574" spans="1:9" ht="31.5" customHeight="1" hidden="1">
      <c r="A574" s="209" t="s">
        <v>1009</v>
      </c>
      <c r="B574" s="214">
        <v>110</v>
      </c>
      <c r="C574" s="122" t="s">
        <v>233</v>
      </c>
      <c r="D574" s="121" t="s">
        <v>326</v>
      </c>
      <c r="E574" s="121" t="s">
        <v>260</v>
      </c>
      <c r="F574" s="121" t="s">
        <v>298</v>
      </c>
      <c r="G574" s="121" t="s">
        <v>332</v>
      </c>
      <c r="H574" s="121"/>
      <c r="I574" s="257">
        <v>0</v>
      </c>
    </row>
    <row r="575" spans="1:9" ht="27" customHeight="1" hidden="1">
      <c r="A575" s="209" t="s">
        <v>330</v>
      </c>
      <c r="B575" s="211">
        <v>110</v>
      </c>
      <c r="C575" s="122" t="s">
        <v>233</v>
      </c>
      <c r="D575" s="121" t="s">
        <v>326</v>
      </c>
      <c r="E575" s="121" t="s">
        <v>260</v>
      </c>
      <c r="F575" s="121" t="s">
        <v>298</v>
      </c>
      <c r="G575" s="121" t="s">
        <v>332</v>
      </c>
      <c r="H575" s="121" t="s">
        <v>331</v>
      </c>
      <c r="I575" s="257"/>
    </row>
    <row r="576" spans="1:9" ht="55.5" customHeight="1">
      <c r="A576" s="289" t="s">
        <v>338</v>
      </c>
      <c r="B576" s="211">
        <v>110</v>
      </c>
      <c r="C576" s="118" t="s">
        <v>233</v>
      </c>
      <c r="D576" s="119" t="s">
        <v>326</v>
      </c>
      <c r="E576" s="119" t="s">
        <v>263</v>
      </c>
      <c r="F576" s="119" t="s">
        <v>300</v>
      </c>
      <c r="G576" s="119" t="s">
        <v>301</v>
      </c>
      <c r="H576" s="119"/>
      <c r="I576" s="251">
        <v>6204.799999999999</v>
      </c>
    </row>
    <row r="577" spans="1:9" s="129" customFormat="1" ht="30" customHeight="1">
      <c r="A577" s="213" t="s">
        <v>339</v>
      </c>
      <c r="B577" s="214" t="s">
        <v>53</v>
      </c>
      <c r="C577" s="122" t="s">
        <v>233</v>
      </c>
      <c r="D577" s="121" t="s">
        <v>326</v>
      </c>
      <c r="E577" s="121" t="s">
        <v>263</v>
      </c>
      <c r="F577" s="121" t="s">
        <v>298</v>
      </c>
      <c r="G577" s="121" t="s">
        <v>301</v>
      </c>
      <c r="H577" s="121"/>
      <c r="I577" s="257">
        <v>2688.2999999999997</v>
      </c>
    </row>
    <row r="578" spans="1:9" s="129" customFormat="1" ht="32.25" customHeight="1" hidden="1">
      <c r="A578" s="213" t="s">
        <v>340</v>
      </c>
      <c r="B578" s="214">
        <v>110</v>
      </c>
      <c r="C578" s="122" t="s">
        <v>233</v>
      </c>
      <c r="D578" s="121" t="s">
        <v>326</v>
      </c>
      <c r="E578" s="121" t="s">
        <v>263</v>
      </c>
      <c r="F578" s="121" t="s">
        <v>298</v>
      </c>
      <c r="G578" s="121" t="s">
        <v>341</v>
      </c>
      <c r="H578" s="121"/>
      <c r="I578" s="257">
        <v>0</v>
      </c>
    </row>
    <row r="579" spans="1:9" s="129" customFormat="1" ht="30" customHeight="1" hidden="1">
      <c r="A579" s="213" t="s">
        <v>330</v>
      </c>
      <c r="B579" s="214">
        <v>110</v>
      </c>
      <c r="C579" s="122" t="s">
        <v>233</v>
      </c>
      <c r="D579" s="121" t="s">
        <v>326</v>
      </c>
      <c r="E579" s="121" t="s">
        <v>263</v>
      </c>
      <c r="F579" s="121" t="s">
        <v>298</v>
      </c>
      <c r="G579" s="121" t="s">
        <v>341</v>
      </c>
      <c r="H579" s="121" t="s">
        <v>331</v>
      </c>
      <c r="I579" s="257"/>
    </row>
    <row r="580" spans="1:9" s="129" customFormat="1" ht="30" customHeight="1" hidden="1">
      <c r="A580" s="213" t="s">
        <v>342</v>
      </c>
      <c r="B580" s="214">
        <v>110</v>
      </c>
      <c r="C580" s="122" t="s">
        <v>233</v>
      </c>
      <c r="D580" s="121" t="s">
        <v>326</v>
      </c>
      <c r="E580" s="121" t="s">
        <v>263</v>
      </c>
      <c r="F580" s="121" t="s">
        <v>298</v>
      </c>
      <c r="G580" s="121" t="s">
        <v>343</v>
      </c>
      <c r="H580" s="121"/>
      <c r="I580" s="257">
        <v>0</v>
      </c>
    </row>
    <row r="581" spans="1:9" s="129" customFormat="1" ht="27" customHeight="1" hidden="1">
      <c r="A581" s="213" t="s">
        <v>330</v>
      </c>
      <c r="B581" s="214">
        <v>110</v>
      </c>
      <c r="C581" s="122" t="s">
        <v>233</v>
      </c>
      <c r="D581" s="121" t="s">
        <v>326</v>
      </c>
      <c r="E581" s="121" t="s">
        <v>263</v>
      </c>
      <c r="F581" s="121" t="s">
        <v>298</v>
      </c>
      <c r="G581" s="121" t="s">
        <v>343</v>
      </c>
      <c r="H581" s="121" t="s">
        <v>331</v>
      </c>
      <c r="I581" s="251"/>
    </row>
    <row r="582" spans="1:9" s="129" customFormat="1" ht="54" customHeight="1">
      <c r="A582" s="213" t="s">
        <v>344</v>
      </c>
      <c r="B582" s="214" t="s">
        <v>53</v>
      </c>
      <c r="C582" s="122" t="s">
        <v>233</v>
      </c>
      <c r="D582" s="121" t="s">
        <v>326</v>
      </c>
      <c r="E582" s="121" t="s">
        <v>263</v>
      </c>
      <c r="F582" s="121" t="s">
        <v>298</v>
      </c>
      <c r="G582" s="121" t="s">
        <v>345</v>
      </c>
      <c r="H582" s="121"/>
      <c r="I582" s="257">
        <v>2688.2999999999997</v>
      </c>
    </row>
    <row r="583" spans="1:9" s="124" customFormat="1" ht="24.75" customHeight="1" hidden="1">
      <c r="A583" s="213" t="s">
        <v>330</v>
      </c>
      <c r="B583" s="214" t="s">
        <v>53</v>
      </c>
      <c r="C583" s="122" t="s">
        <v>233</v>
      </c>
      <c r="D583" s="121" t="s">
        <v>326</v>
      </c>
      <c r="E583" s="121" t="s">
        <v>263</v>
      </c>
      <c r="F583" s="121" t="s">
        <v>298</v>
      </c>
      <c r="G583" s="121" t="s">
        <v>345</v>
      </c>
      <c r="H583" s="121">
        <v>320</v>
      </c>
      <c r="I583" s="256">
        <v>0</v>
      </c>
    </row>
    <row r="584" spans="1:9" s="124" customFormat="1" ht="21.75" customHeight="1">
      <c r="A584" s="213" t="s">
        <v>346</v>
      </c>
      <c r="B584" s="214">
        <v>110</v>
      </c>
      <c r="C584" s="122" t="s">
        <v>233</v>
      </c>
      <c r="D584" s="121" t="s">
        <v>326</v>
      </c>
      <c r="E584" s="121" t="s">
        <v>263</v>
      </c>
      <c r="F584" s="121" t="s">
        <v>298</v>
      </c>
      <c r="G584" s="121" t="s">
        <v>345</v>
      </c>
      <c r="H584" s="121" t="s">
        <v>347</v>
      </c>
      <c r="I584" s="256">
        <v>2688.2999999999997</v>
      </c>
    </row>
    <row r="585" spans="1:9" s="124" customFormat="1" ht="54" customHeight="1" hidden="1">
      <c r="A585" s="290" t="s">
        <v>348</v>
      </c>
      <c r="B585" s="214" t="s">
        <v>53</v>
      </c>
      <c r="C585" s="122" t="s">
        <v>233</v>
      </c>
      <c r="D585" s="121" t="s">
        <v>326</v>
      </c>
      <c r="E585" s="121" t="s">
        <v>263</v>
      </c>
      <c r="F585" s="121" t="s">
        <v>298</v>
      </c>
      <c r="G585" s="121" t="s">
        <v>349</v>
      </c>
      <c r="H585" s="121"/>
      <c r="I585" s="257">
        <v>0</v>
      </c>
    </row>
    <row r="586" spans="1:9" s="124" customFormat="1" ht="27" customHeight="1" hidden="1">
      <c r="A586" s="213" t="s">
        <v>330</v>
      </c>
      <c r="B586" s="214" t="s">
        <v>53</v>
      </c>
      <c r="C586" s="122" t="s">
        <v>233</v>
      </c>
      <c r="D586" s="121" t="s">
        <v>326</v>
      </c>
      <c r="E586" s="121" t="s">
        <v>263</v>
      </c>
      <c r="F586" s="121" t="s">
        <v>298</v>
      </c>
      <c r="G586" s="121" t="s">
        <v>349</v>
      </c>
      <c r="H586" s="121">
        <v>320</v>
      </c>
      <c r="I586" s="257">
        <v>0</v>
      </c>
    </row>
    <row r="587" spans="1:9" s="124" customFormat="1" ht="15" customHeight="1" hidden="1">
      <c r="A587" s="213" t="s">
        <v>346</v>
      </c>
      <c r="B587" s="214">
        <v>110</v>
      </c>
      <c r="C587" s="122" t="s">
        <v>233</v>
      </c>
      <c r="D587" s="121" t="s">
        <v>326</v>
      </c>
      <c r="E587" s="121" t="s">
        <v>263</v>
      </c>
      <c r="F587" s="121" t="s">
        <v>298</v>
      </c>
      <c r="G587" s="121" t="s">
        <v>349</v>
      </c>
      <c r="H587" s="121" t="s">
        <v>347</v>
      </c>
      <c r="I587" s="257">
        <v>0</v>
      </c>
    </row>
    <row r="588" spans="1:9" s="124" customFormat="1" ht="27" customHeight="1">
      <c r="A588" s="213" t="s">
        <v>354</v>
      </c>
      <c r="B588" s="214">
        <v>110</v>
      </c>
      <c r="C588" s="122" t="s">
        <v>233</v>
      </c>
      <c r="D588" s="121" t="s">
        <v>966</v>
      </c>
      <c r="E588" s="121" t="s">
        <v>967</v>
      </c>
      <c r="F588" s="121" t="s">
        <v>326</v>
      </c>
      <c r="G588" s="121" t="s">
        <v>301</v>
      </c>
      <c r="H588" s="121"/>
      <c r="I588" s="257">
        <v>3516.5</v>
      </c>
    </row>
    <row r="589" spans="1:9" s="124" customFormat="1" ht="27" customHeight="1">
      <c r="A589" s="215" t="s">
        <v>355</v>
      </c>
      <c r="B589" s="214">
        <v>110</v>
      </c>
      <c r="C589" s="122" t="s">
        <v>233</v>
      </c>
      <c r="D589" s="121" t="s">
        <v>326</v>
      </c>
      <c r="E589" s="121" t="s">
        <v>263</v>
      </c>
      <c r="F589" s="121" t="s">
        <v>326</v>
      </c>
      <c r="G589" s="121" t="s">
        <v>356</v>
      </c>
      <c r="H589" s="121"/>
      <c r="I589" s="257">
        <v>3516.5</v>
      </c>
    </row>
    <row r="590" spans="1:9" s="124" customFormat="1" ht="19.5" customHeight="1">
      <c r="A590" s="215" t="s">
        <v>357</v>
      </c>
      <c r="B590" s="214">
        <v>110</v>
      </c>
      <c r="C590" s="122" t="s">
        <v>233</v>
      </c>
      <c r="D590" s="121" t="s">
        <v>326</v>
      </c>
      <c r="E590" s="121" t="s">
        <v>263</v>
      </c>
      <c r="F590" s="121" t="s">
        <v>326</v>
      </c>
      <c r="G590" s="121" t="s">
        <v>356</v>
      </c>
      <c r="H590" s="121" t="s">
        <v>358</v>
      </c>
      <c r="I590" s="257">
        <v>3516.5</v>
      </c>
    </row>
    <row r="591" spans="1:9" s="124" customFormat="1" ht="27" customHeight="1" hidden="1">
      <c r="A591" s="210" t="s">
        <v>820</v>
      </c>
      <c r="B591" s="211" t="s">
        <v>53</v>
      </c>
      <c r="C591" s="118" t="s">
        <v>233</v>
      </c>
      <c r="D591" s="119" t="s">
        <v>821</v>
      </c>
      <c r="E591" s="119" t="s">
        <v>299</v>
      </c>
      <c r="F591" s="119" t="s">
        <v>300</v>
      </c>
      <c r="G591" s="119" t="s">
        <v>301</v>
      </c>
      <c r="H591" s="119"/>
      <c r="I591" s="251">
        <v>0</v>
      </c>
    </row>
    <row r="592" spans="1:9" s="124" customFormat="1" ht="26.25" customHeight="1" hidden="1">
      <c r="A592" s="270" t="s">
        <v>788</v>
      </c>
      <c r="B592" s="211" t="s">
        <v>53</v>
      </c>
      <c r="C592" s="118" t="s">
        <v>233</v>
      </c>
      <c r="D592" s="119" t="s">
        <v>821</v>
      </c>
      <c r="E592" s="119" t="s">
        <v>634</v>
      </c>
      <c r="F592" s="119" t="s">
        <v>300</v>
      </c>
      <c r="G592" s="119" t="s">
        <v>301</v>
      </c>
      <c r="H592" s="119"/>
      <c r="I592" s="251">
        <v>0</v>
      </c>
    </row>
    <row r="593" spans="1:9" s="124" customFormat="1" ht="23.25" customHeight="1" hidden="1">
      <c r="A593" s="209" t="s">
        <v>788</v>
      </c>
      <c r="B593" s="214" t="s">
        <v>53</v>
      </c>
      <c r="C593" s="122" t="s">
        <v>233</v>
      </c>
      <c r="D593" s="121" t="s">
        <v>821</v>
      </c>
      <c r="E593" s="121" t="s">
        <v>634</v>
      </c>
      <c r="F593" s="121" t="s">
        <v>298</v>
      </c>
      <c r="G593" s="121" t="s">
        <v>301</v>
      </c>
      <c r="H593" s="121"/>
      <c r="I593" s="257">
        <v>0</v>
      </c>
    </row>
    <row r="594" spans="1:9" s="124" customFormat="1" ht="27" customHeight="1" hidden="1">
      <c r="A594" s="215" t="s">
        <v>355</v>
      </c>
      <c r="B594" s="214" t="s">
        <v>53</v>
      </c>
      <c r="C594" s="122" t="s">
        <v>233</v>
      </c>
      <c r="D594" s="121" t="s">
        <v>821</v>
      </c>
      <c r="E594" s="121" t="s">
        <v>634</v>
      </c>
      <c r="F594" s="121" t="s">
        <v>298</v>
      </c>
      <c r="G594" s="121" t="s">
        <v>356</v>
      </c>
      <c r="H594" s="121"/>
      <c r="I594" s="257">
        <v>0</v>
      </c>
    </row>
    <row r="595" spans="1:9" s="129" customFormat="1" ht="27.75" customHeight="1" hidden="1">
      <c r="A595" s="215" t="s">
        <v>357</v>
      </c>
      <c r="B595" s="214" t="s">
        <v>53</v>
      </c>
      <c r="C595" s="122" t="s">
        <v>233</v>
      </c>
      <c r="D595" s="121" t="s">
        <v>821</v>
      </c>
      <c r="E595" s="121" t="s">
        <v>634</v>
      </c>
      <c r="F595" s="121" t="s">
        <v>298</v>
      </c>
      <c r="G595" s="121" t="s">
        <v>356</v>
      </c>
      <c r="H595" s="121" t="s">
        <v>358</v>
      </c>
      <c r="I595" s="255"/>
    </row>
    <row r="596" spans="1:9" s="124" customFormat="1" ht="19.5" customHeight="1">
      <c r="A596" s="210" t="s">
        <v>234</v>
      </c>
      <c r="B596" s="211" t="s">
        <v>53</v>
      </c>
      <c r="C596" s="118" t="s">
        <v>235</v>
      </c>
      <c r="D596" s="119"/>
      <c r="E596" s="119"/>
      <c r="F596" s="119"/>
      <c r="G596" s="119"/>
      <c r="H596" s="119"/>
      <c r="I596" s="251">
        <v>33595.6</v>
      </c>
    </row>
    <row r="597" spans="1:9" s="129" customFormat="1" ht="41.25" customHeight="1">
      <c r="A597" s="210" t="s">
        <v>325</v>
      </c>
      <c r="B597" s="211" t="s">
        <v>53</v>
      </c>
      <c r="C597" s="118" t="s">
        <v>235</v>
      </c>
      <c r="D597" s="119" t="s">
        <v>326</v>
      </c>
      <c r="E597" s="119" t="s">
        <v>299</v>
      </c>
      <c r="F597" s="119" t="s">
        <v>300</v>
      </c>
      <c r="G597" s="119" t="s">
        <v>301</v>
      </c>
      <c r="H597" s="119"/>
      <c r="I597" s="251">
        <v>33595.6</v>
      </c>
    </row>
    <row r="598" spans="1:9" s="129" customFormat="1" ht="84" customHeight="1">
      <c r="A598" s="270" t="s">
        <v>968</v>
      </c>
      <c r="B598" s="211" t="s">
        <v>53</v>
      </c>
      <c r="C598" s="118" t="s">
        <v>235</v>
      </c>
      <c r="D598" s="119" t="s">
        <v>326</v>
      </c>
      <c r="E598" s="119" t="s">
        <v>265</v>
      </c>
      <c r="F598" s="119" t="s">
        <v>300</v>
      </c>
      <c r="G598" s="119" t="s">
        <v>301</v>
      </c>
      <c r="H598" s="119"/>
      <c r="I598" s="251">
        <v>33595.6</v>
      </c>
    </row>
    <row r="599" spans="1:9" s="129" customFormat="1" ht="42.75" customHeight="1">
      <c r="A599" s="268" t="s">
        <v>360</v>
      </c>
      <c r="B599" s="214" t="s">
        <v>53</v>
      </c>
      <c r="C599" s="122" t="s">
        <v>235</v>
      </c>
      <c r="D599" s="121" t="s">
        <v>326</v>
      </c>
      <c r="E599" s="121" t="s">
        <v>265</v>
      </c>
      <c r="F599" s="121" t="s">
        <v>298</v>
      </c>
      <c r="G599" s="121" t="s">
        <v>301</v>
      </c>
      <c r="H599" s="121"/>
      <c r="I599" s="257">
        <v>33595.6</v>
      </c>
    </row>
    <row r="600" spans="1:9" s="129" customFormat="1" ht="24.75" customHeight="1" hidden="1">
      <c r="A600" s="268" t="s">
        <v>361</v>
      </c>
      <c r="B600" s="214" t="s">
        <v>53</v>
      </c>
      <c r="C600" s="122" t="s">
        <v>235</v>
      </c>
      <c r="D600" s="121" t="s">
        <v>326</v>
      </c>
      <c r="E600" s="121" t="s">
        <v>265</v>
      </c>
      <c r="F600" s="121" t="s">
        <v>298</v>
      </c>
      <c r="G600" s="121" t="s">
        <v>362</v>
      </c>
      <c r="H600" s="121"/>
      <c r="I600" s="257">
        <v>0</v>
      </c>
    </row>
    <row r="601" spans="1:9" s="129" customFormat="1" ht="33.75" customHeight="1" hidden="1">
      <c r="A601" s="209" t="s">
        <v>937</v>
      </c>
      <c r="B601" s="214" t="s">
        <v>53</v>
      </c>
      <c r="C601" s="122" t="s">
        <v>235</v>
      </c>
      <c r="D601" s="121" t="s">
        <v>326</v>
      </c>
      <c r="E601" s="121" t="s">
        <v>265</v>
      </c>
      <c r="F601" s="121" t="s">
        <v>298</v>
      </c>
      <c r="G601" s="121" t="s">
        <v>362</v>
      </c>
      <c r="H601" s="121">
        <v>410</v>
      </c>
      <c r="I601" s="259"/>
    </row>
    <row r="602" spans="1:9" s="129" customFormat="1" ht="42.75" customHeight="1">
      <c r="A602" s="268" t="s">
        <v>361</v>
      </c>
      <c r="B602" s="214" t="s">
        <v>53</v>
      </c>
      <c r="C602" s="122" t="s">
        <v>235</v>
      </c>
      <c r="D602" s="121" t="s">
        <v>326</v>
      </c>
      <c r="E602" s="121" t="s">
        <v>265</v>
      </c>
      <c r="F602" s="121" t="s">
        <v>298</v>
      </c>
      <c r="G602" s="121" t="s">
        <v>363</v>
      </c>
      <c r="H602" s="121"/>
      <c r="I602" s="257">
        <v>33595.6</v>
      </c>
    </row>
    <row r="603" spans="1:9" s="124" customFormat="1" ht="14.25" customHeight="1">
      <c r="A603" s="209" t="s">
        <v>937</v>
      </c>
      <c r="B603" s="214" t="s">
        <v>53</v>
      </c>
      <c r="C603" s="122" t="s">
        <v>235</v>
      </c>
      <c r="D603" s="121" t="s">
        <v>326</v>
      </c>
      <c r="E603" s="121" t="s">
        <v>265</v>
      </c>
      <c r="F603" s="121" t="s">
        <v>298</v>
      </c>
      <c r="G603" s="121" t="s">
        <v>363</v>
      </c>
      <c r="H603" s="121">
        <v>410</v>
      </c>
      <c r="I603" s="257">
        <v>33595.6</v>
      </c>
    </row>
    <row r="604" spans="1:9" ht="14.25" customHeight="1">
      <c r="A604" s="210" t="s">
        <v>236</v>
      </c>
      <c r="B604" s="211" t="s">
        <v>53</v>
      </c>
      <c r="C604" s="118" t="s">
        <v>237</v>
      </c>
      <c r="D604" s="119"/>
      <c r="E604" s="119"/>
      <c r="F604" s="119"/>
      <c r="G604" s="119"/>
      <c r="H604" s="119"/>
      <c r="I604" s="251">
        <v>1289.2</v>
      </c>
    </row>
    <row r="605" spans="1:9" ht="39" customHeight="1">
      <c r="A605" s="210" t="s">
        <v>734</v>
      </c>
      <c r="B605" s="211" t="s">
        <v>53</v>
      </c>
      <c r="C605" s="118" t="s">
        <v>237</v>
      </c>
      <c r="D605" s="119" t="s">
        <v>735</v>
      </c>
      <c r="E605" s="119" t="s">
        <v>299</v>
      </c>
      <c r="F605" s="119" t="s">
        <v>300</v>
      </c>
      <c r="G605" s="119" t="s">
        <v>301</v>
      </c>
      <c r="H605" s="119"/>
      <c r="I605" s="251">
        <v>1289.2</v>
      </c>
    </row>
    <row r="606" spans="1:9" s="173" customFormat="1" ht="36" customHeight="1">
      <c r="A606" s="270" t="s">
        <v>939</v>
      </c>
      <c r="B606" s="211" t="s">
        <v>53</v>
      </c>
      <c r="C606" s="118" t="s">
        <v>237</v>
      </c>
      <c r="D606" s="119" t="s">
        <v>735</v>
      </c>
      <c r="E606" s="119" t="s">
        <v>525</v>
      </c>
      <c r="F606" s="119" t="s">
        <v>300</v>
      </c>
      <c r="G606" s="119" t="s">
        <v>301</v>
      </c>
      <c r="H606" s="119"/>
      <c r="I606" s="251">
        <v>1289.2</v>
      </c>
    </row>
    <row r="607" spans="1:9" ht="29.25" customHeight="1">
      <c r="A607" s="207" t="s">
        <v>781</v>
      </c>
      <c r="B607" s="214" t="s">
        <v>53</v>
      </c>
      <c r="C607" s="122" t="s">
        <v>237</v>
      </c>
      <c r="D607" s="121" t="s">
        <v>735</v>
      </c>
      <c r="E607" s="121" t="s">
        <v>525</v>
      </c>
      <c r="F607" s="121" t="s">
        <v>298</v>
      </c>
      <c r="G607" s="121" t="s">
        <v>301</v>
      </c>
      <c r="H607" s="119"/>
      <c r="I607" s="257">
        <v>1289.2</v>
      </c>
    </row>
    <row r="608" spans="1:9" s="173" customFormat="1" ht="33" customHeight="1">
      <c r="A608" s="126" t="s">
        <v>1059</v>
      </c>
      <c r="B608" s="214" t="s">
        <v>53</v>
      </c>
      <c r="C608" s="122" t="s">
        <v>237</v>
      </c>
      <c r="D608" s="121" t="s">
        <v>735</v>
      </c>
      <c r="E608" s="121" t="s">
        <v>525</v>
      </c>
      <c r="F608" s="121" t="s">
        <v>298</v>
      </c>
      <c r="G608" s="121" t="s">
        <v>782</v>
      </c>
      <c r="H608" s="121"/>
      <c r="I608" s="257">
        <v>412.8</v>
      </c>
    </row>
    <row r="609" spans="1:9" ht="30.75" customHeight="1">
      <c r="A609" s="268" t="s">
        <v>560</v>
      </c>
      <c r="B609" s="214" t="s">
        <v>53</v>
      </c>
      <c r="C609" s="122" t="s">
        <v>237</v>
      </c>
      <c r="D609" s="121" t="s">
        <v>735</v>
      </c>
      <c r="E609" s="121" t="s">
        <v>525</v>
      </c>
      <c r="F609" s="121" t="s">
        <v>298</v>
      </c>
      <c r="G609" s="121" t="s">
        <v>782</v>
      </c>
      <c r="H609" s="121" t="s">
        <v>561</v>
      </c>
      <c r="I609" s="257">
        <v>412.8</v>
      </c>
    </row>
    <row r="610" spans="1:9" ht="46.5" customHeight="1">
      <c r="A610" s="268" t="s">
        <v>783</v>
      </c>
      <c r="B610" s="214" t="s">
        <v>53</v>
      </c>
      <c r="C610" s="122" t="s">
        <v>237</v>
      </c>
      <c r="D610" s="121" t="s">
        <v>735</v>
      </c>
      <c r="E610" s="121" t="s">
        <v>525</v>
      </c>
      <c r="F610" s="121" t="s">
        <v>298</v>
      </c>
      <c r="G610" s="121" t="s">
        <v>784</v>
      </c>
      <c r="H610" s="121"/>
      <c r="I610" s="257">
        <v>876.4</v>
      </c>
    </row>
    <row r="611" spans="1:9" s="124" customFormat="1" ht="30" customHeight="1">
      <c r="A611" s="268" t="s">
        <v>560</v>
      </c>
      <c r="B611" s="214" t="s">
        <v>53</v>
      </c>
      <c r="C611" s="122" t="s">
        <v>237</v>
      </c>
      <c r="D611" s="121" t="s">
        <v>735</v>
      </c>
      <c r="E611" s="121" t="s">
        <v>525</v>
      </c>
      <c r="F611" s="121" t="s">
        <v>298</v>
      </c>
      <c r="G611" s="121" t="s">
        <v>784</v>
      </c>
      <c r="H611" s="121" t="s">
        <v>561</v>
      </c>
      <c r="I611" s="257">
        <v>876.4</v>
      </c>
    </row>
    <row r="612" spans="1:9" s="124" customFormat="1" ht="19.5" customHeight="1">
      <c r="A612" s="210" t="s">
        <v>238</v>
      </c>
      <c r="B612" s="211" t="s">
        <v>53</v>
      </c>
      <c r="C612" s="118" t="s">
        <v>239</v>
      </c>
      <c r="D612" s="119"/>
      <c r="E612" s="119"/>
      <c r="F612" s="119"/>
      <c r="G612" s="119"/>
      <c r="H612" s="119"/>
      <c r="I612" s="251">
        <v>3695.1</v>
      </c>
    </row>
    <row r="613" spans="1:9" s="129" customFormat="1" ht="15" customHeight="1">
      <c r="A613" s="210" t="s">
        <v>240</v>
      </c>
      <c r="B613" s="211" t="s">
        <v>53</v>
      </c>
      <c r="C613" s="118" t="s">
        <v>241</v>
      </c>
      <c r="D613" s="119"/>
      <c r="E613" s="119"/>
      <c r="F613" s="119"/>
      <c r="G613" s="119"/>
      <c r="H613" s="119"/>
      <c r="I613" s="251">
        <v>3695.1</v>
      </c>
    </row>
    <row r="614" spans="1:9" s="129" customFormat="1" ht="45.75" customHeight="1">
      <c r="A614" s="210" t="s">
        <v>423</v>
      </c>
      <c r="B614" s="211" t="s">
        <v>53</v>
      </c>
      <c r="C614" s="118" t="s">
        <v>241</v>
      </c>
      <c r="D614" s="119" t="s">
        <v>424</v>
      </c>
      <c r="E614" s="119" t="s">
        <v>299</v>
      </c>
      <c r="F614" s="119" t="s">
        <v>300</v>
      </c>
      <c r="G614" s="119" t="s">
        <v>301</v>
      </c>
      <c r="H614" s="119"/>
      <c r="I614" s="251">
        <v>3695.1</v>
      </c>
    </row>
    <row r="615" spans="1:9" s="129" customFormat="1" ht="30" customHeight="1">
      <c r="A615" s="270" t="s">
        <v>425</v>
      </c>
      <c r="B615" s="211" t="s">
        <v>53</v>
      </c>
      <c r="C615" s="118" t="s">
        <v>241</v>
      </c>
      <c r="D615" s="119" t="s">
        <v>424</v>
      </c>
      <c r="E615" s="119" t="s">
        <v>258</v>
      </c>
      <c r="F615" s="119" t="s">
        <v>300</v>
      </c>
      <c r="G615" s="119" t="s">
        <v>301</v>
      </c>
      <c r="H615" s="119"/>
      <c r="I615" s="251">
        <v>3695.1</v>
      </c>
    </row>
    <row r="616" spans="1:9" s="124" customFormat="1" ht="43.5" customHeight="1">
      <c r="A616" s="268" t="s">
        <v>426</v>
      </c>
      <c r="B616" s="214" t="s">
        <v>53</v>
      </c>
      <c r="C616" s="122" t="s">
        <v>241</v>
      </c>
      <c r="D616" s="121" t="s">
        <v>424</v>
      </c>
      <c r="E616" s="121" t="s">
        <v>258</v>
      </c>
      <c r="F616" s="121" t="s">
        <v>298</v>
      </c>
      <c r="G616" s="121" t="s">
        <v>301</v>
      </c>
      <c r="H616" s="121"/>
      <c r="I616" s="257">
        <v>366.4</v>
      </c>
    </row>
    <row r="617" spans="1:9" s="124" customFormat="1" ht="55.5" customHeight="1">
      <c r="A617" s="215" t="s">
        <v>969</v>
      </c>
      <c r="B617" s="214" t="s">
        <v>53</v>
      </c>
      <c r="C617" s="122" t="s">
        <v>241</v>
      </c>
      <c r="D617" s="121" t="s">
        <v>424</v>
      </c>
      <c r="E617" s="121" t="s">
        <v>258</v>
      </c>
      <c r="F617" s="121" t="s">
        <v>298</v>
      </c>
      <c r="G617" s="121" t="s">
        <v>428</v>
      </c>
      <c r="H617" s="121"/>
      <c r="I617" s="257">
        <v>366.4</v>
      </c>
    </row>
    <row r="618" spans="1:9" s="129" customFormat="1" ht="30.75" customHeight="1">
      <c r="A618" s="215" t="s">
        <v>311</v>
      </c>
      <c r="B618" s="214" t="s">
        <v>53</v>
      </c>
      <c r="C618" s="122" t="s">
        <v>241</v>
      </c>
      <c r="D618" s="121" t="s">
        <v>424</v>
      </c>
      <c r="E618" s="121" t="s">
        <v>258</v>
      </c>
      <c r="F618" s="121" t="s">
        <v>298</v>
      </c>
      <c r="G618" s="121" t="s">
        <v>428</v>
      </c>
      <c r="H618" s="121">
        <v>240</v>
      </c>
      <c r="I618" s="257">
        <v>366.4</v>
      </c>
    </row>
    <row r="619" spans="1:9" s="129" customFormat="1" ht="32.25" customHeight="1">
      <c r="A619" s="268" t="s">
        <v>429</v>
      </c>
      <c r="B619" s="214" t="s">
        <v>53</v>
      </c>
      <c r="C619" s="122" t="s">
        <v>241</v>
      </c>
      <c r="D619" s="121" t="s">
        <v>424</v>
      </c>
      <c r="E619" s="121" t="s">
        <v>258</v>
      </c>
      <c r="F619" s="121" t="s">
        <v>326</v>
      </c>
      <c r="G619" s="121" t="s">
        <v>301</v>
      </c>
      <c r="H619" s="121"/>
      <c r="I619" s="257">
        <v>1306.1</v>
      </c>
    </row>
    <row r="620" spans="1:9" s="124" customFormat="1" ht="39" customHeight="1">
      <c r="A620" s="268" t="s">
        <v>430</v>
      </c>
      <c r="B620" s="214" t="s">
        <v>53</v>
      </c>
      <c r="C620" s="122" t="s">
        <v>241</v>
      </c>
      <c r="D620" s="121" t="s">
        <v>424</v>
      </c>
      <c r="E620" s="121" t="s">
        <v>258</v>
      </c>
      <c r="F620" s="121" t="s">
        <v>326</v>
      </c>
      <c r="G620" s="121" t="s">
        <v>431</v>
      </c>
      <c r="H620" s="121"/>
      <c r="I620" s="257">
        <v>1170</v>
      </c>
    </row>
    <row r="621" spans="1:9" s="124" customFormat="1" ht="30.75" customHeight="1">
      <c r="A621" s="215" t="s">
        <v>311</v>
      </c>
      <c r="B621" s="214" t="s">
        <v>53</v>
      </c>
      <c r="C621" s="122" t="s">
        <v>241</v>
      </c>
      <c r="D621" s="121" t="s">
        <v>424</v>
      </c>
      <c r="E621" s="121" t="s">
        <v>258</v>
      </c>
      <c r="F621" s="121" t="s">
        <v>326</v>
      </c>
      <c r="G621" s="121" t="s">
        <v>431</v>
      </c>
      <c r="H621" s="121">
        <v>240</v>
      </c>
      <c r="I621" s="257">
        <v>1170</v>
      </c>
    </row>
    <row r="622" spans="1:9" s="124" customFormat="1" ht="27.75" customHeight="1">
      <c r="A622" s="215" t="s">
        <v>432</v>
      </c>
      <c r="B622" s="214" t="s">
        <v>53</v>
      </c>
      <c r="C622" s="122" t="s">
        <v>241</v>
      </c>
      <c r="D622" s="121" t="s">
        <v>424</v>
      </c>
      <c r="E622" s="121" t="s">
        <v>258</v>
      </c>
      <c r="F622" s="121" t="s">
        <v>326</v>
      </c>
      <c r="G622" s="121" t="s">
        <v>433</v>
      </c>
      <c r="H622" s="121"/>
      <c r="I622" s="257">
        <v>136.1</v>
      </c>
    </row>
    <row r="623" spans="1:9" s="124" customFormat="1" ht="27.75" customHeight="1">
      <c r="A623" s="215" t="s">
        <v>311</v>
      </c>
      <c r="B623" s="214" t="s">
        <v>53</v>
      </c>
      <c r="C623" s="122" t="s">
        <v>241</v>
      </c>
      <c r="D623" s="121" t="s">
        <v>424</v>
      </c>
      <c r="E623" s="121" t="s">
        <v>258</v>
      </c>
      <c r="F623" s="121" t="s">
        <v>326</v>
      </c>
      <c r="G623" s="121" t="s">
        <v>433</v>
      </c>
      <c r="H623" s="121">
        <v>240</v>
      </c>
      <c r="I623" s="257">
        <v>136.1</v>
      </c>
    </row>
    <row r="624" spans="1:9" ht="42" customHeight="1">
      <c r="A624" s="268" t="s">
        <v>434</v>
      </c>
      <c r="B624" s="214" t="s">
        <v>53</v>
      </c>
      <c r="C624" s="122" t="s">
        <v>241</v>
      </c>
      <c r="D624" s="121" t="s">
        <v>424</v>
      </c>
      <c r="E624" s="121" t="s">
        <v>258</v>
      </c>
      <c r="F624" s="121" t="s">
        <v>365</v>
      </c>
      <c r="G624" s="121" t="s">
        <v>301</v>
      </c>
      <c r="H624" s="121"/>
      <c r="I624" s="257">
        <v>2022.6</v>
      </c>
    </row>
    <row r="625" spans="1:9" s="173" customFormat="1" ht="26.25" customHeight="1">
      <c r="A625" s="268" t="s">
        <v>435</v>
      </c>
      <c r="B625" s="214" t="s">
        <v>53</v>
      </c>
      <c r="C625" s="122" t="s">
        <v>241</v>
      </c>
      <c r="D625" s="121" t="s">
        <v>424</v>
      </c>
      <c r="E625" s="121" t="s">
        <v>258</v>
      </c>
      <c r="F625" s="121" t="s">
        <v>365</v>
      </c>
      <c r="G625" s="121" t="s">
        <v>436</v>
      </c>
      <c r="H625" s="121"/>
      <c r="I625" s="257">
        <v>2022.6</v>
      </c>
    </row>
    <row r="626" spans="1:9" s="173" customFormat="1" ht="20.25" customHeight="1">
      <c r="A626" s="213" t="s">
        <v>317</v>
      </c>
      <c r="B626" s="214" t="s">
        <v>53</v>
      </c>
      <c r="C626" s="122" t="s">
        <v>241</v>
      </c>
      <c r="D626" s="121" t="s">
        <v>424</v>
      </c>
      <c r="E626" s="121" t="s">
        <v>258</v>
      </c>
      <c r="F626" s="121" t="s">
        <v>365</v>
      </c>
      <c r="G626" s="121" t="s">
        <v>436</v>
      </c>
      <c r="H626" s="121" t="s">
        <v>306</v>
      </c>
      <c r="I626" s="257">
        <v>2022.6</v>
      </c>
    </row>
    <row r="627" spans="1:9" s="173" customFormat="1" ht="28.5" customHeight="1">
      <c r="A627" s="210" t="s">
        <v>256</v>
      </c>
      <c r="B627" s="211">
        <v>111</v>
      </c>
      <c r="C627" s="118"/>
      <c r="D627" s="119"/>
      <c r="E627" s="119"/>
      <c r="F627" s="119"/>
      <c r="G627" s="119"/>
      <c r="H627" s="119"/>
      <c r="I627" s="251">
        <v>342711.50000000006</v>
      </c>
    </row>
    <row r="628" spans="1:9" s="173" customFormat="1" ht="12.75" customHeight="1">
      <c r="A628" s="210" t="s">
        <v>162</v>
      </c>
      <c r="B628" s="211">
        <v>111</v>
      </c>
      <c r="C628" s="118" t="s">
        <v>163</v>
      </c>
      <c r="D628" s="291"/>
      <c r="E628" s="291"/>
      <c r="F628" s="291"/>
      <c r="G628" s="291"/>
      <c r="H628" s="291"/>
      <c r="I628" s="251">
        <v>66998.00000000001</v>
      </c>
    </row>
    <row r="629" spans="1:9" s="173" customFormat="1" ht="42.75" customHeight="1">
      <c r="A629" s="210" t="s">
        <v>792</v>
      </c>
      <c r="B629" s="211">
        <v>111</v>
      </c>
      <c r="C629" s="118" t="s">
        <v>169</v>
      </c>
      <c r="D629" s="291"/>
      <c r="E629" s="291"/>
      <c r="F629" s="291"/>
      <c r="G629" s="291"/>
      <c r="H629" s="291"/>
      <c r="I629" s="251">
        <v>166.1</v>
      </c>
    </row>
    <row r="630" spans="1:9" s="173" customFormat="1" ht="15" customHeight="1">
      <c r="A630" s="210" t="s">
        <v>820</v>
      </c>
      <c r="B630" s="211">
        <v>111</v>
      </c>
      <c r="C630" s="118" t="s">
        <v>169</v>
      </c>
      <c r="D630" s="291" t="s">
        <v>821</v>
      </c>
      <c r="E630" s="291" t="s">
        <v>299</v>
      </c>
      <c r="F630" s="291" t="s">
        <v>300</v>
      </c>
      <c r="G630" s="291" t="s">
        <v>301</v>
      </c>
      <c r="H630" s="291"/>
      <c r="I630" s="251">
        <v>166.1</v>
      </c>
    </row>
    <row r="631" spans="1:9" s="173" customFormat="1" ht="15" customHeight="1">
      <c r="A631" s="270" t="s">
        <v>788</v>
      </c>
      <c r="B631" s="211">
        <v>111</v>
      </c>
      <c r="C631" s="118" t="s">
        <v>169</v>
      </c>
      <c r="D631" s="291" t="s">
        <v>821</v>
      </c>
      <c r="E631" s="291" t="s">
        <v>634</v>
      </c>
      <c r="F631" s="291" t="s">
        <v>300</v>
      </c>
      <c r="G631" s="291" t="s">
        <v>301</v>
      </c>
      <c r="H631" s="291"/>
      <c r="I631" s="251">
        <v>166.1</v>
      </c>
    </row>
    <row r="632" spans="1:9" ht="15" customHeight="1">
      <c r="A632" s="207" t="s">
        <v>788</v>
      </c>
      <c r="B632" s="214">
        <v>111</v>
      </c>
      <c r="C632" s="122" t="s">
        <v>169</v>
      </c>
      <c r="D632" s="348" t="s">
        <v>821</v>
      </c>
      <c r="E632" s="348" t="s">
        <v>634</v>
      </c>
      <c r="F632" s="348" t="s">
        <v>298</v>
      </c>
      <c r="G632" s="348" t="s">
        <v>301</v>
      </c>
      <c r="H632" s="348"/>
      <c r="I632" s="257">
        <v>166.1</v>
      </c>
    </row>
    <row r="633" spans="1:9" ht="30.75" customHeight="1">
      <c r="A633" s="209" t="s">
        <v>870</v>
      </c>
      <c r="B633" s="214">
        <v>111</v>
      </c>
      <c r="C633" s="122" t="s">
        <v>169</v>
      </c>
      <c r="D633" s="348" t="s">
        <v>821</v>
      </c>
      <c r="E633" s="348" t="s">
        <v>634</v>
      </c>
      <c r="F633" s="348" t="s">
        <v>298</v>
      </c>
      <c r="G633" s="348" t="s">
        <v>871</v>
      </c>
      <c r="H633" s="348"/>
      <c r="I633" s="257">
        <v>166.1</v>
      </c>
    </row>
    <row r="634" spans="1:9" ht="19.5" customHeight="1">
      <c r="A634" s="213" t="s">
        <v>317</v>
      </c>
      <c r="B634" s="214">
        <v>111</v>
      </c>
      <c r="C634" s="122" t="s">
        <v>169</v>
      </c>
      <c r="D634" s="348" t="s">
        <v>821</v>
      </c>
      <c r="E634" s="348" t="s">
        <v>634</v>
      </c>
      <c r="F634" s="348" t="s">
        <v>298</v>
      </c>
      <c r="G634" s="348" t="s">
        <v>871</v>
      </c>
      <c r="H634" s="370" t="s">
        <v>306</v>
      </c>
      <c r="I634" s="257">
        <v>166.1</v>
      </c>
    </row>
    <row r="635" spans="1:9" s="173" customFormat="1" ht="30" customHeight="1">
      <c r="A635" s="277" t="s">
        <v>172</v>
      </c>
      <c r="B635" s="211">
        <v>111</v>
      </c>
      <c r="C635" s="118" t="s">
        <v>173</v>
      </c>
      <c r="D635" s="291"/>
      <c r="E635" s="291"/>
      <c r="F635" s="291"/>
      <c r="G635" s="291"/>
      <c r="H635" s="291"/>
      <c r="I635" s="251">
        <v>21286.300000000003</v>
      </c>
    </row>
    <row r="636" spans="1:9" ht="45" customHeight="1">
      <c r="A636" s="210" t="s">
        <v>364</v>
      </c>
      <c r="B636" s="211">
        <v>111</v>
      </c>
      <c r="C636" s="118" t="s">
        <v>173</v>
      </c>
      <c r="D636" s="119" t="s">
        <v>365</v>
      </c>
      <c r="E636" s="119" t="s">
        <v>299</v>
      </c>
      <c r="F636" s="119" t="s">
        <v>300</v>
      </c>
      <c r="G636" s="119" t="s">
        <v>301</v>
      </c>
      <c r="H636" s="119"/>
      <c r="I636" s="250">
        <v>27.9</v>
      </c>
    </row>
    <row r="637" spans="1:9" s="173" customFormat="1" ht="47.25" customHeight="1">
      <c r="A637" s="268" t="s">
        <v>366</v>
      </c>
      <c r="B637" s="214">
        <v>111</v>
      </c>
      <c r="C637" s="122" t="s">
        <v>173</v>
      </c>
      <c r="D637" s="121" t="s">
        <v>365</v>
      </c>
      <c r="E637" s="121" t="s">
        <v>258</v>
      </c>
      <c r="F637" s="121" t="s">
        <v>300</v>
      </c>
      <c r="G637" s="121" t="s">
        <v>301</v>
      </c>
      <c r="H637" s="121"/>
      <c r="I637" s="256">
        <v>27.9</v>
      </c>
    </row>
    <row r="638" spans="1:9" s="173" customFormat="1" ht="42" customHeight="1">
      <c r="A638" s="207" t="s">
        <v>367</v>
      </c>
      <c r="B638" s="214">
        <v>111</v>
      </c>
      <c r="C638" s="122" t="s">
        <v>173</v>
      </c>
      <c r="D638" s="121" t="s">
        <v>365</v>
      </c>
      <c r="E638" s="121" t="s">
        <v>258</v>
      </c>
      <c r="F638" s="121" t="s">
        <v>298</v>
      </c>
      <c r="G638" s="121" t="s">
        <v>301</v>
      </c>
      <c r="H638" s="121"/>
      <c r="I638" s="256">
        <v>27.9</v>
      </c>
    </row>
    <row r="639" spans="1:9" s="173" customFormat="1" ht="45" customHeight="1">
      <c r="A639" s="207" t="s">
        <v>372</v>
      </c>
      <c r="B639" s="214">
        <v>111</v>
      </c>
      <c r="C639" s="122" t="s">
        <v>173</v>
      </c>
      <c r="D639" s="121" t="s">
        <v>365</v>
      </c>
      <c r="E639" s="121" t="s">
        <v>258</v>
      </c>
      <c r="F639" s="121" t="s">
        <v>298</v>
      </c>
      <c r="G639" s="121" t="s">
        <v>373</v>
      </c>
      <c r="H639" s="121"/>
      <c r="I639" s="256">
        <v>27.9</v>
      </c>
    </row>
    <row r="640" spans="1:9" s="173" customFormat="1" ht="18" customHeight="1">
      <c r="A640" s="215" t="s">
        <v>352</v>
      </c>
      <c r="B640" s="214">
        <v>111</v>
      </c>
      <c r="C640" s="122" t="s">
        <v>173</v>
      </c>
      <c r="D640" s="121" t="s">
        <v>365</v>
      </c>
      <c r="E640" s="121" t="s">
        <v>258</v>
      </c>
      <c r="F640" s="121" t="s">
        <v>298</v>
      </c>
      <c r="G640" s="121" t="s">
        <v>373</v>
      </c>
      <c r="H640" s="121" t="s">
        <v>156</v>
      </c>
      <c r="I640" s="256">
        <v>27.9</v>
      </c>
    </row>
    <row r="641" spans="1:9" ht="30.75" customHeight="1">
      <c r="A641" s="210" t="s">
        <v>785</v>
      </c>
      <c r="B641" s="278" t="s">
        <v>91</v>
      </c>
      <c r="C641" s="118" t="s">
        <v>173</v>
      </c>
      <c r="D641" s="146" t="s">
        <v>786</v>
      </c>
      <c r="E641" s="146" t="s">
        <v>299</v>
      </c>
      <c r="F641" s="146" t="s">
        <v>300</v>
      </c>
      <c r="G641" s="146" t="s">
        <v>301</v>
      </c>
      <c r="H641" s="147"/>
      <c r="I641" s="253">
        <v>21258.4</v>
      </c>
    </row>
    <row r="642" spans="1:9" ht="27" customHeight="1">
      <c r="A642" s="270" t="s">
        <v>957</v>
      </c>
      <c r="B642" s="211" t="s">
        <v>91</v>
      </c>
      <c r="C642" s="118" t="s">
        <v>173</v>
      </c>
      <c r="D642" s="119" t="s">
        <v>786</v>
      </c>
      <c r="E642" s="119" t="s">
        <v>262</v>
      </c>
      <c r="F642" s="119" t="s">
        <v>300</v>
      </c>
      <c r="G642" s="119" t="s">
        <v>301</v>
      </c>
      <c r="H642" s="119"/>
      <c r="I642" s="251">
        <v>21258.4</v>
      </c>
    </row>
    <row r="643" spans="1:9" ht="18.75" customHeight="1">
      <c r="A643" s="215" t="s">
        <v>788</v>
      </c>
      <c r="B643" s="208" t="s">
        <v>91</v>
      </c>
      <c r="C643" s="122" t="s">
        <v>173</v>
      </c>
      <c r="D643" s="134" t="s">
        <v>786</v>
      </c>
      <c r="E643" s="134" t="s">
        <v>262</v>
      </c>
      <c r="F643" s="134" t="s">
        <v>298</v>
      </c>
      <c r="G643" s="134" t="s">
        <v>301</v>
      </c>
      <c r="H643" s="135"/>
      <c r="I643" s="255">
        <v>21258.4</v>
      </c>
    </row>
    <row r="644" spans="1:9" s="173" customFormat="1" ht="33.75" customHeight="1" hidden="1">
      <c r="A644" s="207" t="s">
        <v>876</v>
      </c>
      <c r="B644" s="208" t="s">
        <v>91</v>
      </c>
      <c r="C644" s="122" t="s">
        <v>173</v>
      </c>
      <c r="D644" s="134" t="s">
        <v>786</v>
      </c>
      <c r="E644" s="134" t="s">
        <v>262</v>
      </c>
      <c r="F644" s="134" t="s">
        <v>298</v>
      </c>
      <c r="G644" s="134" t="s">
        <v>794</v>
      </c>
      <c r="H644" s="135"/>
      <c r="I644" s="251">
        <v>0</v>
      </c>
    </row>
    <row r="645" spans="1:9" s="173" customFormat="1" ht="30" customHeight="1" hidden="1">
      <c r="A645" s="215" t="s">
        <v>352</v>
      </c>
      <c r="B645" s="208" t="s">
        <v>91</v>
      </c>
      <c r="C645" s="122" t="s">
        <v>173</v>
      </c>
      <c r="D645" s="134" t="s">
        <v>786</v>
      </c>
      <c r="E645" s="134" t="s">
        <v>262</v>
      </c>
      <c r="F645" s="134" t="s">
        <v>298</v>
      </c>
      <c r="G645" s="134" t="s">
        <v>794</v>
      </c>
      <c r="H645" s="135">
        <v>120</v>
      </c>
      <c r="I645" s="251"/>
    </row>
    <row r="646" spans="1:9" s="173" customFormat="1" ht="18" customHeight="1">
      <c r="A646" s="207" t="s">
        <v>789</v>
      </c>
      <c r="B646" s="208" t="s">
        <v>91</v>
      </c>
      <c r="C646" s="122" t="s">
        <v>173</v>
      </c>
      <c r="D646" s="134" t="s">
        <v>786</v>
      </c>
      <c r="E646" s="134" t="s">
        <v>262</v>
      </c>
      <c r="F646" s="134" t="s">
        <v>298</v>
      </c>
      <c r="G646" s="134" t="s">
        <v>790</v>
      </c>
      <c r="H646" s="135"/>
      <c r="I646" s="255">
        <v>15141.3</v>
      </c>
    </row>
    <row r="647" spans="1:9" ht="24" customHeight="1">
      <c r="A647" s="215" t="s">
        <v>352</v>
      </c>
      <c r="B647" s="208" t="s">
        <v>91</v>
      </c>
      <c r="C647" s="122" t="s">
        <v>173</v>
      </c>
      <c r="D647" s="134" t="s">
        <v>786</v>
      </c>
      <c r="E647" s="134" t="s">
        <v>262</v>
      </c>
      <c r="F647" s="134" t="s">
        <v>298</v>
      </c>
      <c r="G647" s="134" t="s">
        <v>790</v>
      </c>
      <c r="H647" s="135">
        <v>120</v>
      </c>
      <c r="I647" s="255">
        <v>13932</v>
      </c>
    </row>
    <row r="648" spans="1:9" ht="28.5" customHeight="1">
      <c r="A648" s="215" t="s">
        <v>311</v>
      </c>
      <c r="B648" s="208" t="s">
        <v>91</v>
      </c>
      <c r="C648" s="122" t="s">
        <v>173</v>
      </c>
      <c r="D648" s="134" t="s">
        <v>786</v>
      </c>
      <c r="E648" s="134" t="s">
        <v>262</v>
      </c>
      <c r="F648" s="134" t="s">
        <v>298</v>
      </c>
      <c r="G648" s="134" t="s">
        <v>790</v>
      </c>
      <c r="H648" s="135">
        <v>240</v>
      </c>
      <c r="I648" s="255">
        <v>1158.3000000000002</v>
      </c>
    </row>
    <row r="649" spans="1:9" ht="16.5" customHeight="1">
      <c r="A649" s="215" t="s">
        <v>387</v>
      </c>
      <c r="B649" s="208" t="s">
        <v>91</v>
      </c>
      <c r="C649" s="122" t="s">
        <v>173</v>
      </c>
      <c r="D649" s="134" t="s">
        <v>786</v>
      </c>
      <c r="E649" s="134" t="s">
        <v>262</v>
      </c>
      <c r="F649" s="134" t="s">
        <v>298</v>
      </c>
      <c r="G649" s="134" t="s">
        <v>790</v>
      </c>
      <c r="H649" s="135">
        <v>850</v>
      </c>
      <c r="I649" s="255">
        <v>51</v>
      </c>
    </row>
    <row r="650" spans="1:9" ht="34.5" customHeight="1">
      <c r="A650" s="207" t="s">
        <v>795</v>
      </c>
      <c r="B650" s="208" t="s">
        <v>91</v>
      </c>
      <c r="C650" s="122" t="s">
        <v>173</v>
      </c>
      <c r="D650" s="134" t="s">
        <v>786</v>
      </c>
      <c r="E650" s="134" t="s">
        <v>262</v>
      </c>
      <c r="F650" s="134" t="s">
        <v>298</v>
      </c>
      <c r="G650" s="134" t="s">
        <v>796</v>
      </c>
      <c r="H650" s="135"/>
      <c r="I650" s="255">
        <v>2136.4</v>
      </c>
    </row>
    <row r="651" spans="1:9" ht="22.5" customHeight="1">
      <c r="A651" s="215" t="s">
        <v>352</v>
      </c>
      <c r="B651" s="208" t="s">
        <v>91</v>
      </c>
      <c r="C651" s="122" t="s">
        <v>173</v>
      </c>
      <c r="D651" s="134" t="s">
        <v>786</v>
      </c>
      <c r="E651" s="134" t="s">
        <v>262</v>
      </c>
      <c r="F651" s="134" t="s">
        <v>298</v>
      </c>
      <c r="G651" s="134" t="s">
        <v>796</v>
      </c>
      <c r="H651" s="135">
        <v>120</v>
      </c>
      <c r="I651" s="255">
        <v>2136.4</v>
      </c>
    </row>
    <row r="652" spans="1:9" ht="30" customHeight="1" hidden="1">
      <c r="A652" s="207" t="s">
        <v>372</v>
      </c>
      <c r="B652" s="208" t="s">
        <v>91</v>
      </c>
      <c r="C652" s="122" t="s">
        <v>173</v>
      </c>
      <c r="D652" s="134" t="s">
        <v>786</v>
      </c>
      <c r="E652" s="134" t="s">
        <v>262</v>
      </c>
      <c r="F652" s="134" t="s">
        <v>298</v>
      </c>
      <c r="G652" s="134" t="s">
        <v>373</v>
      </c>
      <c r="H652" s="135"/>
      <c r="I652" s="255">
        <v>0</v>
      </c>
    </row>
    <row r="653" spans="1:9" ht="39" customHeight="1" hidden="1">
      <c r="A653" s="215" t="s">
        <v>352</v>
      </c>
      <c r="B653" s="208" t="s">
        <v>91</v>
      </c>
      <c r="C653" s="122" t="s">
        <v>173</v>
      </c>
      <c r="D653" s="134" t="s">
        <v>786</v>
      </c>
      <c r="E653" s="134" t="s">
        <v>262</v>
      </c>
      <c r="F653" s="134" t="s">
        <v>298</v>
      </c>
      <c r="G653" s="134" t="s">
        <v>373</v>
      </c>
      <c r="H653" s="135">
        <v>120</v>
      </c>
      <c r="I653" s="251"/>
    </row>
    <row r="654" spans="1:9" ht="42" customHeight="1">
      <c r="A654" s="215" t="s">
        <v>970</v>
      </c>
      <c r="B654" s="281" t="s">
        <v>91</v>
      </c>
      <c r="C654" s="122" t="s">
        <v>173</v>
      </c>
      <c r="D654" s="134" t="s">
        <v>786</v>
      </c>
      <c r="E654" s="134" t="s">
        <v>262</v>
      </c>
      <c r="F654" s="134" t="s">
        <v>298</v>
      </c>
      <c r="G654" s="134" t="s">
        <v>812</v>
      </c>
      <c r="H654" s="155"/>
      <c r="I654" s="261">
        <v>3980.7</v>
      </c>
    </row>
    <row r="655" spans="1:9" s="173" customFormat="1" ht="18.75" customHeight="1">
      <c r="A655" s="215" t="s">
        <v>352</v>
      </c>
      <c r="B655" s="212" t="s">
        <v>91</v>
      </c>
      <c r="C655" s="122" t="s">
        <v>173</v>
      </c>
      <c r="D655" s="134" t="s">
        <v>786</v>
      </c>
      <c r="E655" s="134" t="s">
        <v>262</v>
      </c>
      <c r="F655" s="134" t="s">
        <v>298</v>
      </c>
      <c r="G655" s="134" t="s">
        <v>812</v>
      </c>
      <c r="H655" s="155">
        <v>120</v>
      </c>
      <c r="I655" s="259">
        <v>3519</v>
      </c>
    </row>
    <row r="656" spans="1:9" s="173" customFormat="1" ht="30.75" customHeight="1">
      <c r="A656" s="215" t="s">
        <v>311</v>
      </c>
      <c r="B656" s="212" t="s">
        <v>91</v>
      </c>
      <c r="C656" s="122" t="s">
        <v>173</v>
      </c>
      <c r="D656" s="134" t="s">
        <v>786</v>
      </c>
      <c r="E656" s="134" t="s">
        <v>262</v>
      </c>
      <c r="F656" s="134" t="s">
        <v>298</v>
      </c>
      <c r="G656" s="134" t="s">
        <v>812</v>
      </c>
      <c r="H656" s="155">
        <v>240</v>
      </c>
      <c r="I656" s="259">
        <v>461.7</v>
      </c>
    </row>
    <row r="657" spans="1:9" s="173" customFormat="1" ht="19.5" customHeight="1">
      <c r="A657" s="277" t="s">
        <v>828</v>
      </c>
      <c r="B657" s="292" t="s">
        <v>91</v>
      </c>
      <c r="C657" s="118" t="s">
        <v>175</v>
      </c>
      <c r="D657" s="181"/>
      <c r="E657" s="181"/>
      <c r="F657" s="181"/>
      <c r="G657" s="181"/>
      <c r="H657" s="179"/>
      <c r="I657" s="263">
        <v>44139.8</v>
      </c>
    </row>
    <row r="658" spans="1:9" ht="21" customHeight="1">
      <c r="A658" s="210" t="s">
        <v>820</v>
      </c>
      <c r="B658" s="211" t="s">
        <v>91</v>
      </c>
      <c r="C658" s="118" t="s">
        <v>175</v>
      </c>
      <c r="D658" s="118" t="s">
        <v>821</v>
      </c>
      <c r="E658" s="118" t="s">
        <v>299</v>
      </c>
      <c r="F658" s="118" t="s">
        <v>300</v>
      </c>
      <c r="G658" s="118" t="s">
        <v>301</v>
      </c>
      <c r="H658" s="176"/>
      <c r="I658" s="251">
        <v>44139.8</v>
      </c>
    </row>
    <row r="659" spans="1:9" ht="18.75" customHeight="1">
      <c r="A659" s="270" t="s">
        <v>788</v>
      </c>
      <c r="B659" s="211" t="s">
        <v>91</v>
      </c>
      <c r="C659" s="118" t="s">
        <v>175</v>
      </c>
      <c r="D659" s="148" t="s">
        <v>821</v>
      </c>
      <c r="E659" s="148" t="s">
        <v>634</v>
      </c>
      <c r="F659" s="148" t="s">
        <v>300</v>
      </c>
      <c r="G659" s="148" t="s">
        <v>301</v>
      </c>
      <c r="H659" s="148"/>
      <c r="I659" s="251">
        <v>44139.8</v>
      </c>
    </row>
    <row r="660" spans="1:9" ht="18" customHeight="1">
      <c r="A660" s="207" t="s">
        <v>788</v>
      </c>
      <c r="B660" s="208" t="s">
        <v>91</v>
      </c>
      <c r="C660" s="122" t="s">
        <v>175</v>
      </c>
      <c r="D660" s="134" t="s">
        <v>821</v>
      </c>
      <c r="E660" s="134" t="s">
        <v>634</v>
      </c>
      <c r="F660" s="134" t="s">
        <v>298</v>
      </c>
      <c r="G660" s="134" t="s">
        <v>301</v>
      </c>
      <c r="H660" s="135"/>
      <c r="I660" s="255">
        <v>44139.8</v>
      </c>
    </row>
    <row r="661" spans="1:9" s="173" customFormat="1" ht="18" customHeight="1">
      <c r="A661" s="207" t="s">
        <v>825</v>
      </c>
      <c r="B661" s="208" t="s">
        <v>91</v>
      </c>
      <c r="C661" s="122" t="s">
        <v>175</v>
      </c>
      <c r="D661" s="134" t="s">
        <v>821</v>
      </c>
      <c r="E661" s="134" t="s">
        <v>634</v>
      </c>
      <c r="F661" s="134" t="s">
        <v>298</v>
      </c>
      <c r="G661" s="134" t="s">
        <v>826</v>
      </c>
      <c r="H661" s="135"/>
      <c r="I661" s="255">
        <v>44139.8</v>
      </c>
    </row>
    <row r="662" spans="1:9" s="173" customFormat="1" ht="15" customHeight="1">
      <c r="A662" s="207" t="s">
        <v>827</v>
      </c>
      <c r="B662" s="208" t="s">
        <v>91</v>
      </c>
      <c r="C662" s="122" t="s">
        <v>175</v>
      </c>
      <c r="D662" s="134" t="s">
        <v>821</v>
      </c>
      <c r="E662" s="134" t="s">
        <v>634</v>
      </c>
      <c r="F662" s="134" t="s">
        <v>298</v>
      </c>
      <c r="G662" s="134" t="s">
        <v>826</v>
      </c>
      <c r="H662" s="135">
        <v>870</v>
      </c>
      <c r="I662" s="255">
        <v>44139.8</v>
      </c>
    </row>
    <row r="663" spans="1:9" ht="17.25" customHeight="1">
      <c r="A663" s="210" t="s">
        <v>176</v>
      </c>
      <c r="B663" s="211" t="s">
        <v>91</v>
      </c>
      <c r="C663" s="118" t="s">
        <v>177</v>
      </c>
      <c r="D663" s="291"/>
      <c r="E663" s="291"/>
      <c r="F663" s="291"/>
      <c r="G663" s="291"/>
      <c r="H663" s="291"/>
      <c r="I663" s="251">
        <v>1405.8</v>
      </c>
    </row>
    <row r="664" spans="1:9" ht="69.75" customHeight="1">
      <c r="A664" s="276" t="s">
        <v>951</v>
      </c>
      <c r="B664" s="211" t="s">
        <v>91</v>
      </c>
      <c r="C664" s="118" t="s">
        <v>177</v>
      </c>
      <c r="D664" s="119" t="s">
        <v>679</v>
      </c>
      <c r="E664" s="119" t="s">
        <v>299</v>
      </c>
      <c r="F664" s="119" t="s">
        <v>300</v>
      </c>
      <c r="G664" s="119" t="s">
        <v>301</v>
      </c>
      <c r="H664" s="119"/>
      <c r="I664" s="251">
        <v>183.5</v>
      </c>
    </row>
    <row r="665" spans="1:9" ht="32.25" customHeight="1">
      <c r="A665" s="270" t="s">
        <v>680</v>
      </c>
      <c r="B665" s="211" t="s">
        <v>91</v>
      </c>
      <c r="C665" s="118" t="s">
        <v>177</v>
      </c>
      <c r="D665" s="119" t="s">
        <v>679</v>
      </c>
      <c r="E665" s="119" t="s">
        <v>258</v>
      </c>
      <c r="F665" s="119" t="s">
        <v>300</v>
      </c>
      <c r="G665" s="119" t="s">
        <v>301</v>
      </c>
      <c r="H665" s="119"/>
      <c r="I665" s="251">
        <v>183.5</v>
      </c>
    </row>
    <row r="666" spans="1:9" ht="30.75" customHeight="1">
      <c r="A666" s="268" t="s">
        <v>681</v>
      </c>
      <c r="B666" s="214" t="s">
        <v>91</v>
      </c>
      <c r="C666" s="122" t="s">
        <v>177</v>
      </c>
      <c r="D666" s="121" t="s">
        <v>679</v>
      </c>
      <c r="E666" s="121" t="s">
        <v>258</v>
      </c>
      <c r="F666" s="121" t="s">
        <v>365</v>
      </c>
      <c r="G666" s="121" t="s">
        <v>301</v>
      </c>
      <c r="H666" s="121"/>
      <c r="I666" s="257">
        <v>85</v>
      </c>
    </row>
    <row r="667" spans="1:9" ht="30" customHeight="1">
      <c r="A667" s="268" t="s">
        <v>971</v>
      </c>
      <c r="B667" s="214" t="s">
        <v>91</v>
      </c>
      <c r="C667" s="122" t="s">
        <v>177</v>
      </c>
      <c r="D667" s="121" t="s">
        <v>679</v>
      </c>
      <c r="E667" s="121" t="s">
        <v>258</v>
      </c>
      <c r="F667" s="121" t="s">
        <v>365</v>
      </c>
      <c r="G667" s="121" t="s">
        <v>683</v>
      </c>
      <c r="H667" s="121"/>
      <c r="I667" s="257">
        <v>85</v>
      </c>
    </row>
    <row r="668" spans="1:9" s="116" customFormat="1" ht="27.75" customHeight="1">
      <c r="A668" s="215" t="s">
        <v>311</v>
      </c>
      <c r="B668" s="214" t="s">
        <v>91</v>
      </c>
      <c r="C668" s="122" t="s">
        <v>177</v>
      </c>
      <c r="D668" s="121" t="s">
        <v>679</v>
      </c>
      <c r="E668" s="121" t="s">
        <v>258</v>
      </c>
      <c r="F668" s="121" t="s">
        <v>365</v>
      </c>
      <c r="G668" s="121" t="s">
        <v>683</v>
      </c>
      <c r="H668" s="121">
        <v>240</v>
      </c>
      <c r="I668" s="257">
        <v>85</v>
      </c>
    </row>
    <row r="669" spans="1:9" s="275" customFormat="1" ht="30.75" customHeight="1">
      <c r="A669" s="268" t="s">
        <v>686</v>
      </c>
      <c r="B669" s="214" t="s">
        <v>91</v>
      </c>
      <c r="C669" s="122" t="s">
        <v>177</v>
      </c>
      <c r="D669" s="121" t="s">
        <v>679</v>
      </c>
      <c r="E669" s="121" t="s">
        <v>258</v>
      </c>
      <c r="F669" s="121" t="s">
        <v>381</v>
      </c>
      <c r="G669" s="121" t="s">
        <v>301</v>
      </c>
      <c r="H669" s="121"/>
      <c r="I669" s="257">
        <v>98.5</v>
      </c>
    </row>
    <row r="670" spans="1:9" s="275" customFormat="1" ht="34.5" customHeight="1">
      <c r="A670" s="268" t="s">
        <v>687</v>
      </c>
      <c r="B670" s="214" t="s">
        <v>91</v>
      </c>
      <c r="C670" s="122" t="s">
        <v>177</v>
      </c>
      <c r="D670" s="121" t="s">
        <v>679</v>
      </c>
      <c r="E670" s="121" t="s">
        <v>258</v>
      </c>
      <c r="F670" s="121" t="s">
        <v>381</v>
      </c>
      <c r="G670" s="121" t="s">
        <v>688</v>
      </c>
      <c r="H670" s="121"/>
      <c r="I670" s="257">
        <v>98.5</v>
      </c>
    </row>
    <row r="671" spans="1:9" s="116" customFormat="1" ht="31.5" customHeight="1">
      <c r="A671" s="215" t="s">
        <v>311</v>
      </c>
      <c r="B671" s="214" t="s">
        <v>91</v>
      </c>
      <c r="C671" s="122" t="s">
        <v>177</v>
      </c>
      <c r="D671" s="121" t="s">
        <v>679</v>
      </c>
      <c r="E671" s="121" t="s">
        <v>258</v>
      </c>
      <c r="F671" s="121" t="s">
        <v>381</v>
      </c>
      <c r="G671" s="121" t="s">
        <v>688</v>
      </c>
      <c r="H671" s="121">
        <v>240</v>
      </c>
      <c r="I671" s="257">
        <v>98.5</v>
      </c>
    </row>
    <row r="672" spans="1:9" ht="21" customHeight="1">
      <c r="A672" s="210" t="s">
        <v>820</v>
      </c>
      <c r="B672" s="211">
        <v>111</v>
      </c>
      <c r="C672" s="118" t="s">
        <v>177</v>
      </c>
      <c r="D672" s="119" t="s">
        <v>821</v>
      </c>
      <c r="E672" s="119" t="s">
        <v>299</v>
      </c>
      <c r="F672" s="119" t="s">
        <v>300</v>
      </c>
      <c r="G672" s="119" t="s">
        <v>301</v>
      </c>
      <c r="H672" s="119"/>
      <c r="I672" s="251">
        <v>1222.3</v>
      </c>
    </row>
    <row r="673" spans="1:9" ht="21" customHeight="1">
      <c r="A673" s="293" t="s">
        <v>788</v>
      </c>
      <c r="B673" s="211">
        <v>111</v>
      </c>
      <c r="C673" s="118" t="s">
        <v>177</v>
      </c>
      <c r="D673" s="119" t="s">
        <v>821</v>
      </c>
      <c r="E673" s="119" t="s">
        <v>634</v>
      </c>
      <c r="F673" s="119" t="s">
        <v>300</v>
      </c>
      <c r="G673" s="119" t="s">
        <v>301</v>
      </c>
      <c r="H673" s="119"/>
      <c r="I673" s="251">
        <v>1222.3</v>
      </c>
    </row>
    <row r="674" spans="1:9" ht="21" customHeight="1">
      <c r="A674" s="207" t="s">
        <v>788</v>
      </c>
      <c r="B674" s="214">
        <v>111</v>
      </c>
      <c r="C674" s="122" t="s">
        <v>177</v>
      </c>
      <c r="D674" s="121" t="s">
        <v>821</v>
      </c>
      <c r="E674" s="121" t="s">
        <v>634</v>
      </c>
      <c r="F674" s="121" t="s">
        <v>298</v>
      </c>
      <c r="G674" s="121" t="s">
        <v>301</v>
      </c>
      <c r="H674" s="121"/>
      <c r="I674" s="257">
        <v>1222.3</v>
      </c>
    </row>
    <row r="675" spans="1:9" ht="42.75" customHeight="1">
      <c r="A675" s="209" t="s">
        <v>413</v>
      </c>
      <c r="B675" s="214">
        <v>111</v>
      </c>
      <c r="C675" s="122" t="s">
        <v>177</v>
      </c>
      <c r="D675" s="121" t="s">
        <v>821</v>
      </c>
      <c r="E675" s="121" t="s">
        <v>634</v>
      </c>
      <c r="F675" s="121" t="s">
        <v>298</v>
      </c>
      <c r="G675" s="121" t="s">
        <v>414</v>
      </c>
      <c r="H675" s="121"/>
      <c r="I675" s="257">
        <v>900</v>
      </c>
    </row>
    <row r="676" spans="1:9" s="4" customFormat="1" ht="19.5" customHeight="1">
      <c r="A676" s="213" t="s">
        <v>317</v>
      </c>
      <c r="B676" s="214">
        <v>111</v>
      </c>
      <c r="C676" s="122" t="s">
        <v>177</v>
      </c>
      <c r="D676" s="121" t="s">
        <v>821</v>
      </c>
      <c r="E676" s="121" t="s">
        <v>634</v>
      </c>
      <c r="F676" s="121" t="s">
        <v>298</v>
      </c>
      <c r="G676" s="121" t="s">
        <v>414</v>
      </c>
      <c r="H676" s="121" t="s">
        <v>306</v>
      </c>
      <c r="I676" s="257">
        <v>900</v>
      </c>
    </row>
    <row r="677" spans="1:9" ht="31.5" customHeight="1">
      <c r="A677" s="215" t="s">
        <v>870</v>
      </c>
      <c r="B677" s="214">
        <v>111</v>
      </c>
      <c r="C677" s="122" t="s">
        <v>177</v>
      </c>
      <c r="D677" s="121" t="s">
        <v>821</v>
      </c>
      <c r="E677" s="121" t="s">
        <v>634</v>
      </c>
      <c r="F677" s="121" t="s">
        <v>298</v>
      </c>
      <c r="G677" s="121" t="s">
        <v>871</v>
      </c>
      <c r="H677" s="121"/>
      <c r="I677" s="257">
        <v>290.3</v>
      </c>
    </row>
    <row r="678" spans="1:9" ht="16.5" customHeight="1">
      <c r="A678" s="213" t="s">
        <v>317</v>
      </c>
      <c r="B678" s="214">
        <v>111</v>
      </c>
      <c r="C678" s="122" t="s">
        <v>177</v>
      </c>
      <c r="D678" s="121" t="s">
        <v>821</v>
      </c>
      <c r="E678" s="121" t="s">
        <v>634</v>
      </c>
      <c r="F678" s="121" t="s">
        <v>298</v>
      </c>
      <c r="G678" s="121" t="s">
        <v>871</v>
      </c>
      <c r="H678" s="121" t="s">
        <v>306</v>
      </c>
      <c r="I678" s="257">
        <v>290.3</v>
      </c>
    </row>
    <row r="679" spans="1:9" ht="18" customHeight="1">
      <c r="A679" s="207" t="s">
        <v>847</v>
      </c>
      <c r="B679" s="214">
        <v>111</v>
      </c>
      <c r="C679" s="122" t="s">
        <v>177</v>
      </c>
      <c r="D679" s="121" t="s">
        <v>821</v>
      </c>
      <c r="E679" s="121" t="s">
        <v>634</v>
      </c>
      <c r="F679" s="121" t="s">
        <v>298</v>
      </c>
      <c r="G679" s="121" t="s">
        <v>848</v>
      </c>
      <c r="H679" s="121"/>
      <c r="I679" s="257">
        <v>32</v>
      </c>
    </row>
    <row r="680" spans="1:9" ht="18" customHeight="1">
      <c r="A680" s="207" t="s">
        <v>849</v>
      </c>
      <c r="B680" s="214">
        <v>111</v>
      </c>
      <c r="C680" s="122" t="s">
        <v>177</v>
      </c>
      <c r="D680" s="121" t="s">
        <v>821</v>
      </c>
      <c r="E680" s="121" t="s">
        <v>634</v>
      </c>
      <c r="F680" s="121" t="s">
        <v>298</v>
      </c>
      <c r="G680" s="121" t="s">
        <v>848</v>
      </c>
      <c r="H680" s="121" t="s">
        <v>1055</v>
      </c>
      <c r="I680" s="257">
        <v>32</v>
      </c>
    </row>
    <row r="681" spans="1:9" ht="21.75" customHeight="1">
      <c r="A681" s="210" t="s">
        <v>178</v>
      </c>
      <c r="B681" s="211" t="s">
        <v>91</v>
      </c>
      <c r="C681" s="118" t="s">
        <v>179</v>
      </c>
      <c r="D681" s="119"/>
      <c r="E681" s="119"/>
      <c r="F681" s="119"/>
      <c r="G681" s="119"/>
      <c r="H681" s="119"/>
      <c r="I681" s="251">
        <v>400</v>
      </c>
    </row>
    <row r="682" spans="1:9" ht="30" customHeight="1">
      <c r="A682" s="210" t="s">
        <v>180</v>
      </c>
      <c r="B682" s="211" t="s">
        <v>91</v>
      </c>
      <c r="C682" s="118" t="s">
        <v>181</v>
      </c>
      <c r="D682" s="119"/>
      <c r="E682" s="119"/>
      <c r="F682" s="119"/>
      <c r="G682" s="119"/>
      <c r="H682" s="119"/>
      <c r="I682" s="251">
        <v>400</v>
      </c>
    </row>
    <row r="683" spans="1:9" ht="39" customHeight="1">
      <c r="A683" s="210" t="s">
        <v>270</v>
      </c>
      <c r="B683" s="211" t="s">
        <v>91</v>
      </c>
      <c r="C683" s="118" t="s">
        <v>181</v>
      </c>
      <c r="D683" s="119" t="s">
        <v>693</v>
      </c>
      <c r="E683" s="119" t="s">
        <v>299</v>
      </c>
      <c r="F683" s="119" t="s">
        <v>300</v>
      </c>
      <c r="G683" s="119" t="s">
        <v>301</v>
      </c>
      <c r="H683" s="119"/>
      <c r="I683" s="251">
        <v>400</v>
      </c>
    </row>
    <row r="684" spans="1:9" ht="79.5" customHeight="1">
      <c r="A684" s="270" t="s">
        <v>700</v>
      </c>
      <c r="B684" s="211" t="s">
        <v>91</v>
      </c>
      <c r="C684" s="118" t="s">
        <v>181</v>
      </c>
      <c r="D684" s="119" t="s">
        <v>693</v>
      </c>
      <c r="E684" s="119" t="s">
        <v>260</v>
      </c>
      <c r="F684" s="119" t="s">
        <v>300</v>
      </c>
      <c r="G684" s="119" t="s">
        <v>301</v>
      </c>
      <c r="H684" s="119"/>
      <c r="I684" s="251">
        <v>400</v>
      </c>
    </row>
    <row r="685" spans="1:9" ht="27" customHeight="1">
      <c r="A685" s="268" t="s">
        <v>710</v>
      </c>
      <c r="B685" s="214" t="s">
        <v>91</v>
      </c>
      <c r="C685" s="122" t="s">
        <v>181</v>
      </c>
      <c r="D685" s="121" t="s">
        <v>693</v>
      </c>
      <c r="E685" s="121" t="s">
        <v>260</v>
      </c>
      <c r="F685" s="121" t="s">
        <v>365</v>
      </c>
      <c r="G685" s="121" t="s">
        <v>301</v>
      </c>
      <c r="H685" s="121"/>
      <c r="I685" s="257">
        <v>200</v>
      </c>
    </row>
    <row r="686" spans="1:9" ht="29.25" customHeight="1">
      <c r="A686" s="268" t="s">
        <v>277</v>
      </c>
      <c r="B686" s="214" t="s">
        <v>91</v>
      </c>
      <c r="C686" s="122" t="s">
        <v>181</v>
      </c>
      <c r="D686" s="121" t="s">
        <v>693</v>
      </c>
      <c r="E686" s="121" t="s">
        <v>260</v>
      </c>
      <c r="F686" s="121" t="s">
        <v>365</v>
      </c>
      <c r="G686" s="121" t="s">
        <v>718</v>
      </c>
      <c r="H686" s="121"/>
      <c r="I686" s="257">
        <v>200</v>
      </c>
    </row>
    <row r="687" spans="1:9" ht="15" customHeight="1">
      <c r="A687" s="268" t="s">
        <v>317</v>
      </c>
      <c r="B687" s="214" t="s">
        <v>91</v>
      </c>
      <c r="C687" s="122" t="s">
        <v>181</v>
      </c>
      <c r="D687" s="121" t="s">
        <v>693</v>
      </c>
      <c r="E687" s="121" t="s">
        <v>260</v>
      </c>
      <c r="F687" s="121" t="s">
        <v>365</v>
      </c>
      <c r="G687" s="121" t="s">
        <v>718</v>
      </c>
      <c r="H687" s="121" t="s">
        <v>306</v>
      </c>
      <c r="I687" s="257">
        <v>200</v>
      </c>
    </row>
    <row r="688" spans="1:9" ht="15" customHeight="1">
      <c r="A688" s="268" t="s">
        <v>719</v>
      </c>
      <c r="B688" s="214" t="s">
        <v>91</v>
      </c>
      <c r="C688" s="122" t="s">
        <v>181</v>
      </c>
      <c r="D688" s="121" t="s">
        <v>693</v>
      </c>
      <c r="E688" s="121" t="s">
        <v>260</v>
      </c>
      <c r="F688" s="121" t="s">
        <v>381</v>
      </c>
      <c r="G688" s="121" t="s">
        <v>301</v>
      </c>
      <c r="H688" s="121"/>
      <c r="I688" s="257">
        <v>200</v>
      </c>
    </row>
    <row r="689" spans="1:9" ht="27" customHeight="1">
      <c r="A689" s="268" t="s">
        <v>278</v>
      </c>
      <c r="B689" s="214" t="s">
        <v>91</v>
      </c>
      <c r="C689" s="122" t="s">
        <v>181</v>
      </c>
      <c r="D689" s="121" t="s">
        <v>693</v>
      </c>
      <c r="E689" s="121" t="s">
        <v>260</v>
      </c>
      <c r="F689" s="121" t="s">
        <v>381</v>
      </c>
      <c r="G689" s="121" t="s">
        <v>720</v>
      </c>
      <c r="H689" s="121"/>
      <c r="I689" s="257">
        <v>200</v>
      </c>
    </row>
    <row r="690" spans="1:9" ht="18" customHeight="1">
      <c r="A690" s="209" t="s">
        <v>317</v>
      </c>
      <c r="B690" s="214" t="s">
        <v>91</v>
      </c>
      <c r="C690" s="122" t="s">
        <v>181</v>
      </c>
      <c r="D690" s="121" t="s">
        <v>693</v>
      </c>
      <c r="E690" s="121" t="s">
        <v>260</v>
      </c>
      <c r="F690" s="121" t="s">
        <v>381</v>
      </c>
      <c r="G690" s="121" t="s">
        <v>720</v>
      </c>
      <c r="H690" s="121" t="s">
        <v>306</v>
      </c>
      <c r="I690" s="257">
        <v>200</v>
      </c>
    </row>
    <row r="691" spans="1:9" ht="18" customHeight="1">
      <c r="A691" s="210" t="s">
        <v>182</v>
      </c>
      <c r="B691" s="211">
        <v>111</v>
      </c>
      <c r="C691" s="118" t="s">
        <v>183</v>
      </c>
      <c r="D691" s="119"/>
      <c r="E691" s="119"/>
      <c r="F691" s="119"/>
      <c r="G691" s="119"/>
      <c r="H691" s="119"/>
      <c r="I691" s="251">
        <v>4190.9</v>
      </c>
    </row>
    <row r="692" spans="1:9" s="173" customFormat="1" ht="15.75" customHeight="1">
      <c r="A692" s="210" t="s">
        <v>188</v>
      </c>
      <c r="B692" s="211">
        <v>111</v>
      </c>
      <c r="C692" s="118" t="s">
        <v>189</v>
      </c>
      <c r="D692" s="119"/>
      <c r="E692" s="119"/>
      <c r="F692" s="119"/>
      <c r="G692" s="119"/>
      <c r="H692" s="119"/>
      <c r="I692" s="251">
        <v>3737.3</v>
      </c>
    </row>
    <row r="693" spans="1:9" s="173" customFormat="1" ht="15" customHeight="1">
      <c r="A693" s="210" t="s">
        <v>820</v>
      </c>
      <c r="B693" s="211">
        <v>111</v>
      </c>
      <c r="C693" s="118" t="s">
        <v>189</v>
      </c>
      <c r="D693" s="119" t="s">
        <v>821</v>
      </c>
      <c r="E693" s="119" t="s">
        <v>299</v>
      </c>
      <c r="F693" s="119" t="s">
        <v>300</v>
      </c>
      <c r="G693" s="119" t="s">
        <v>301</v>
      </c>
      <c r="H693" s="119"/>
      <c r="I693" s="251">
        <v>3737.3</v>
      </c>
    </row>
    <row r="694" spans="1:9" s="173" customFormat="1" ht="18" customHeight="1">
      <c r="A694" s="210" t="s">
        <v>788</v>
      </c>
      <c r="B694" s="211">
        <v>111</v>
      </c>
      <c r="C694" s="118" t="s">
        <v>189</v>
      </c>
      <c r="D694" s="119" t="s">
        <v>821</v>
      </c>
      <c r="E694" s="119" t="s">
        <v>634</v>
      </c>
      <c r="F694" s="119" t="s">
        <v>300</v>
      </c>
      <c r="G694" s="119" t="s">
        <v>301</v>
      </c>
      <c r="H694" s="119"/>
      <c r="I694" s="251">
        <v>3737.3</v>
      </c>
    </row>
    <row r="695" spans="1:9" ht="19.5" customHeight="1">
      <c r="A695" s="268" t="s">
        <v>788</v>
      </c>
      <c r="B695" s="214">
        <v>111</v>
      </c>
      <c r="C695" s="122" t="s">
        <v>189</v>
      </c>
      <c r="D695" s="121" t="s">
        <v>821</v>
      </c>
      <c r="E695" s="121" t="s">
        <v>634</v>
      </c>
      <c r="F695" s="121" t="s">
        <v>298</v>
      </c>
      <c r="G695" s="121" t="s">
        <v>301</v>
      </c>
      <c r="H695" s="121"/>
      <c r="I695" s="257">
        <v>3737.3</v>
      </c>
    </row>
    <row r="696" spans="1:9" ht="30.75" customHeight="1">
      <c r="A696" s="215" t="s">
        <v>870</v>
      </c>
      <c r="B696" s="214">
        <v>111</v>
      </c>
      <c r="C696" s="122" t="s">
        <v>189</v>
      </c>
      <c r="D696" s="121" t="s">
        <v>821</v>
      </c>
      <c r="E696" s="121" t="s">
        <v>634</v>
      </c>
      <c r="F696" s="121" t="s">
        <v>298</v>
      </c>
      <c r="G696" s="121" t="s">
        <v>871</v>
      </c>
      <c r="H696" s="121"/>
      <c r="I696" s="257">
        <v>3737.3</v>
      </c>
    </row>
    <row r="697" spans="1:9" ht="21.75" customHeight="1">
      <c r="A697" s="213" t="s">
        <v>317</v>
      </c>
      <c r="B697" s="214">
        <v>111</v>
      </c>
      <c r="C697" s="122" t="s">
        <v>189</v>
      </c>
      <c r="D697" s="121" t="s">
        <v>821</v>
      </c>
      <c r="E697" s="121" t="s">
        <v>634</v>
      </c>
      <c r="F697" s="121" t="s">
        <v>298</v>
      </c>
      <c r="G697" s="121" t="s">
        <v>871</v>
      </c>
      <c r="H697" s="121" t="s">
        <v>306</v>
      </c>
      <c r="I697" s="257">
        <v>3737.3</v>
      </c>
    </row>
    <row r="698" spans="1:9" ht="18" customHeight="1">
      <c r="A698" s="210" t="s">
        <v>190</v>
      </c>
      <c r="B698" s="211">
        <v>111</v>
      </c>
      <c r="C698" s="118" t="s">
        <v>191</v>
      </c>
      <c r="D698" s="119"/>
      <c r="E698" s="119"/>
      <c r="F698" s="119"/>
      <c r="G698" s="119"/>
      <c r="H698" s="119"/>
      <c r="I698" s="251">
        <v>153.6</v>
      </c>
    </row>
    <row r="699" spans="1:9" ht="59.25" customHeight="1">
      <c r="A699" s="210" t="s">
        <v>678</v>
      </c>
      <c r="B699" s="211">
        <v>111</v>
      </c>
      <c r="C699" s="118" t="s">
        <v>191</v>
      </c>
      <c r="D699" s="119" t="s">
        <v>679</v>
      </c>
      <c r="E699" s="119" t="s">
        <v>299</v>
      </c>
      <c r="F699" s="119" t="s">
        <v>300</v>
      </c>
      <c r="G699" s="119" t="s">
        <v>301</v>
      </c>
      <c r="H699" s="119"/>
      <c r="I699" s="251">
        <v>153.6</v>
      </c>
    </row>
    <row r="700" spans="1:9" ht="29.25" customHeight="1">
      <c r="A700" s="210" t="s">
        <v>680</v>
      </c>
      <c r="B700" s="211">
        <v>111</v>
      </c>
      <c r="C700" s="118" t="s">
        <v>191</v>
      </c>
      <c r="D700" s="119" t="s">
        <v>679</v>
      </c>
      <c r="E700" s="119" t="s">
        <v>258</v>
      </c>
      <c r="F700" s="119" t="s">
        <v>300</v>
      </c>
      <c r="G700" s="119" t="s">
        <v>301</v>
      </c>
      <c r="H700" s="119"/>
      <c r="I700" s="251">
        <v>153.6</v>
      </c>
    </row>
    <row r="701" spans="1:9" ht="30.75" customHeight="1">
      <c r="A701" s="268" t="s">
        <v>689</v>
      </c>
      <c r="B701" s="214">
        <v>111</v>
      </c>
      <c r="C701" s="122" t="s">
        <v>191</v>
      </c>
      <c r="D701" s="121" t="s">
        <v>679</v>
      </c>
      <c r="E701" s="121" t="s">
        <v>258</v>
      </c>
      <c r="F701" s="121" t="s">
        <v>424</v>
      </c>
      <c r="G701" s="121" t="s">
        <v>301</v>
      </c>
      <c r="H701" s="121"/>
      <c r="I701" s="257">
        <v>153.6</v>
      </c>
    </row>
    <row r="702" spans="1:9" s="129" customFormat="1" ht="32.25" customHeight="1">
      <c r="A702" s="209" t="s">
        <v>690</v>
      </c>
      <c r="B702" s="214">
        <v>111</v>
      </c>
      <c r="C702" s="122" t="s">
        <v>191</v>
      </c>
      <c r="D702" s="121" t="s">
        <v>679</v>
      </c>
      <c r="E702" s="121" t="s">
        <v>258</v>
      </c>
      <c r="F702" s="121" t="s">
        <v>424</v>
      </c>
      <c r="G702" s="121" t="s">
        <v>691</v>
      </c>
      <c r="H702" s="121"/>
      <c r="I702" s="257">
        <v>138.2</v>
      </c>
    </row>
    <row r="703" spans="1:9" s="129" customFormat="1" ht="32.25" customHeight="1">
      <c r="A703" s="209" t="s">
        <v>311</v>
      </c>
      <c r="B703" s="214">
        <v>111</v>
      </c>
      <c r="C703" s="122" t="s">
        <v>191</v>
      </c>
      <c r="D703" s="121" t="s">
        <v>679</v>
      </c>
      <c r="E703" s="121" t="s">
        <v>258</v>
      </c>
      <c r="F703" s="121" t="s">
        <v>424</v>
      </c>
      <c r="G703" s="121" t="s">
        <v>691</v>
      </c>
      <c r="H703" s="121" t="s">
        <v>312</v>
      </c>
      <c r="I703" s="257">
        <v>138.2</v>
      </c>
    </row>
    <row r="704" spans="1:9" s="129" customFormat="1" ht="27.75" customHeight="1">
      <c r="A704" s="209" t="s">
        <v>690</v>
      </c>
      <c r="B704" s="214">
        <v>111</v>
      </c>
      <c r="C704" s="122" t="s">
        <v>191</v>
      </c>
      <c r="D704" s="121" t="s">
        <v>679</v>
      </c>
      <c r="E704" s="121" t="s">
        <v>258</v>
      </c>
      <c r="F704" s="121" t="s">
        <v>424</v>
      </c>
      <c r="G704" s="121" t="s">
        <v>692</v>
      </c>
      <c r="H704" s="121"/>
      <c r="I704" s="257">
        <v>15.4</v>
      </c>
    </row>
    <row r="705" spans="1:9" s="129" customFormat="1" ht="28.5" customHeight="1">
      <c r="A705" s="209" t="s">
        <v>311</v>
      </c>
      <c r="B705" s="214">
        <v>111</v>
      </c>
      <c r="C705" s="122" t="s">
        <v>191</v>
      </c>
      <c r="D705" s="121" t="s">
        <v>679</v>
      </c>
      <c r="E705" s="121" t="s">
        <v>258</v>
      </c>
      <c r="F705" s="121" t="s">
        <v>424</v>
      </c>
      <c r="G705" s="121" t="s">
        <v>692</v>
      </c>
      <c r="H705" s="121" t="s">
        <v>312</v>
      </c>
      <c r="I705" s="257">
        <v>15.4</v>
      </c>
    </row>
    <row r="706" spans="1:9" s="129" customFormat="1" ht="16.5" customHeight="1">
      <c r="A706" s="424" t="s">
        <v>192</v>
      </c>
      <c r="B706" s="211">
        <v>111</v>
      </c>
      <c r="C706" s="118" t="s">
        <v>193</v>
      </c>
      <c r="D706" s="119"/>
      <c r="E706" s="119"/>
      <c r="F706" s="119"/>
      <c r="G706" s="119"/>
      <c r="H706" s="119"/>
      <c r="I706" s="251">
        <v>300</v>
      </c>
    </row>
    <row r="707" spans="1:9" s="129" customFormat="1" ht="16.5" customHeight="1">
      <c r="A707" s="210" t="s">
        <v>820</v>
      </c>
      <c r="B707" s="211">
        <v>111</v>
      </c>
      <c r="C707" s="118" t="s">
        <v>193</v>
      </c>
      <c r="D707" s="119" t="s">
        <v>821</v>
      </c>
      <c r="E707" s="119" t="s">
        <v>299</v>
      </c>
      <c r="F707" s="119" t="s">
        <v>300</v>
      </c>
      <c r="G707" s="119" t="s">
        <v>301</v>
      </c>
      <c r="H707" s="119"/>
      <c r="I707" s="251">
        <v>300</v>
      </c>
    </row>
    <row r="708" spans="1:9" s="129" customFormat="1" ht="17.25" customHeight="1">
      <c r="A708" s="209" t="s">
        <v>788</v>
      </c>
      <c r="B708" s="214">
        <v>111</v>
      </c>
      <c r="C708" s="122" t="s">
        <v>193</v>
      </c>
      <c r="D708" s="121" t="s">
        <v>821</v>
      </c>
      <c r="E708" s="121" t="s">
        <v>634</v>
      </c>
      <c r="F708" s="121" t="s">
        <v>300</v>
      </c>
      <c r="G708" s="121" t="s">
        <v>301</v>
      </c>
      <c r="H708" s="121"/>
      <c r="I708" s="257">
        <v>300</v>
      </c>
    </row>
    <row r="709" spans="1:9" s="129" customFormat="1" ht="15.75" customHeight="1">
      <c r="A709" s="268" t="s">
        <v>788</v>
      </c>
      <c r="B709" s="214">
        <v>111</v>
      </c>
      <c r="C709" s="122" t="s">
        <v>193</v>
      </c>
      <c r="D709" s="121" t="s">
        <v>821</v>
      </c>
      <c r="E709" s="121" t="s">
        <v>634</v>
      </c>
      <c r="F709" s="121" t="s">
        <v>298</v>
      </c>
      <c r="G709" s="121" t="s">
        <v>301</v>
      </c>
      <c r="H709" s="121"/>
      <c r="I709" s="257">
        <v>300</v>
      </c>
    </row>
    <row r="710" spans="1:9" s="129" customFormat="1" ht="30" customHeight="1">
      <c r="A710" s="209" t="s">
        <v>1354</v>
      </c>
      <c r="B710" s="214">
        <v>111</v>
      </c>
      <c r="C710" s="122" t="s">
        <v>193</v>
      </c>
      <c r="D710" s="121" t="s">
        <v>821</v>
      </c>
      <c r="E710" s="121" t="s">
        <v>634</v>
      </c>
      <c r="F710" s="121" t="s">
        <v>298</v>
      </c>
      <c r="G710" s="121" t="s">
        <v>1353</v>
      </c>
      <c r="H710" s="121"/>
      <c r="I710" s="257">
        <v>300</v>
      </c>
    </row>
    <row r="711" spans="1:9" s="129" customFormat="1" ht="15.75" customHeight="1">
      <c r="A711" s="213" t="s">
        <v>317</v>
      </c>
      <c r="B711" s="214">
        <v>111</v>
      </c>
      <c r="C711" s="122" t="s">
        <v>193</v>
      </c>
      <c r="D711" s="121" t="s">
        <v>821</v>
      </c>
      <c r="E711" s="121" t="s">
        <v>634</v>
      </c>
      <c r="F711" s="121" t="s">
        <v>298</v>
      </c>
      <c r="G711" s="121" t="s">
        <v>1353</v>
      </c>
      <c r="H711" s="121" t="s">
        <v>306</v>
      </c>
      <c r="I711" s="257">
        <v>300</v>
      </c>
    </row>
    <row r="712" spans="1:9" s="129" customFormat="1" ht="12.75" customHeight="1">
      <c r="A712" s="210" t="s">
        <v>972</v>
      </c>
      <c r="B712" s="211" t="s">
        <v>91</v>
      </c>
      <c r="C712" s="118" t="s">
        <v>195</v>
      </c>
      <c r="D712" s="119"/>
      <c r="E712" s="119"/>
      <c r="F712" s="119"/>
      <c r="G712" s="119"/>
      <c r="H712" s="119"/>
      <c r="I712" s="251">
        <v>21519.4</v>
      </c>
    </row>
    <row r="713" spans="1:9" s="129" customFormat="1" ht="18" customHeight="1">
      <c r="A713" s="210" t="s">
        <v>196</v>
      </c>
      <c r="B713" s="211" t="s">
        <v>91</v>
      </c>
      <c r="C713" s="118" t="s">
        <v>197</v>
      </c>
      <c r="D713" s="119"/>
      <c r="E713" s="119"/>
      <c r="F713" s="119"/>
      <c r="G713" s="119"/>
      <c r="H713" s="119"/>
      <c r="I713" s="251">
        <v>6510.9</v>
      </c>
    </row>
    <row r="714" spans="1:9" s="129" customFormat="1" ht="43.5" customHeight="1" hidden="1">
      <c r="A714" s="210" t="s">
        <v>325</v>
      </c>
      <c r="B714" s="211" t="s">
        <v>91</v>
      </c>
      <c r="C714" s="118" t="s">
        <v>197</v>
      </c>
      <c r="D714" s="119" t="s">
        <v>326</v>
      </c>
      <c r="E714" s="119" t="s">
        <v>299</v>
      </c>
      <c r="F714" s="119" t="s">
        <v>300</v>
      </c>
      <c r="G714" s="119" t="s">
        <v>301</v>
      </c>
      <c r="H714" s="119"/>
      <c r="I714" s="251">
        <v>0</v>
      </c>
    </row>
    <row r="715" spans="1:9" s="129" customFormat="1" ht="32.25" customHeight="1" hidden="1">
      <c r="A715" s="270" t="s">
        <v>333</v>
      </c>
      <c r="B715" s="211" t="s">
        <v>91</v>
      </c>
      <c r="C715" s="118" t="s">
        <v>197</v>
      </c>
      <c r="D715" s="119" t="s">
        <v>326</v>
      </c>
      <c r="E715" s="119" t="s">
        <v>262</v>
      </c>
      <c r="F715" s="119" t="s">
        <v>300</v>
      </c>
      <c r="G715" s="119" t="s">
        <v>301</v>
      </c>
      <c r="H715" s="119"/>
      <c r="I715" s="251">
        <v>0</v>
      </c>
    </row>
    <row r="716" spans="1:9" s="129" customFormat="1" ht="27.75" customHeight="1" hidden="1">
      <c r="A716" s="268" t="s">
        <v>334</v>
      </c>
      <c r="B716" s="214" t="s">
        <v>91</v>
      </c>
      <c r="C716" s="122" t="s">
        <v>197</v>
      </c>
      <c r="D716" s="121" t="s">
        <v>326</v>
      </c>
      <c r="E716" s="121" t="s">
        <v>262</v>
      </c>
      <c r="F716" s="121" t="s">
        <v>298</v>
      </c>
      <c r="G716" s="121" t="s">
        <v>301</v>
      </c>
      <c r="H716" s="121"/>
      <c r="I716" s="257">
        <v>0</v>
      </c>
    </row>
    <row r="717" spans="1:9" s="129" customFormat="1" ht="44.25" customHeight="1" hidden="1">
      <c r="A717" s="268" t="s">
        <v>335</v>
      </c>
      <c r="B717" s="214" t="s">
        <v>91</v>
      </c>
      <c r="C717" s="122" t="s">
        <v>197</v>
      </c>
      <c r="D717" s="121" t="s">
        <v>326</v>
      </c>
      <c r="E717" s="121" t="s">
        <v>262</v>
      </c>
      <c r="F717" s="121" t="s">
        <v>298</v>
      </c>
      <c r="G717" s="121" t="s">
        <v>336</v>
      </c>
      <c r="H717" s="121"/>
      <c r="I717" s="257">
        <v>0</v>
      </c>
    </row>
    <row r="718" spans="1:9" s="129" customFormat="1" ht="40.5" customHeight="1" hidden="1">
      <c r="A718" s="213" t="s">
        <v>317</v>
      </c>
      <c r="B718" s="214" t="s">
        <v>91</v>
      </c>
      <c r="C718" s="122" t="s">
        <v>197</v>
      </c>
      <c r="D718" s="121" t="s">
        <v>326</v>
      </c>
      <c r="E718" s="121" t="s">
        <v>262</v>
      </c>
      <c r="F718" s="121" t="s">
        <v>298</v>
      </c>
      <c r="G718" s="121" t="s">
        <v>336</v>
      </c>
      <c r="H718" s="121" t="s">
        <v>306</v>
      </c>
      <c r="I718" s="257"/>
    </row>
    <row r="719" spans="1:9" s="129" customFormat="1" ht="39.75" customHeight="1" hidden="1">
      <c r="A719" s="268" t="s">
        <v>335</v>
      </c>
      <c r="B719" s="214" t="s">
        <v>91</v>
      </c>
      <c r="C719" s="122" t="s">
        <v>197</v>
      </c>
      <c r="D719" s="121" t="s">
        <v>326</v>
      </c>
      <c r="E719" s="121" t="s">
        <v>262</v>
      </c>
      <c r="F719" s="121" t="s">
        <v>298</v>
      </c>
      <c r="G719" s="121" t="s">
        <v>337</v>
      </c>
      <c r="H719" s="121"/>
      <c r="I719" s="257">
        <v>0</v>
      </c>
    </row>
    <row r="720" spans="1:9" s="124" customFormat="1" ht="51" customHeight="1" hidden="1">
      <c r="A720" s="213" t="s">
        <v>317</v>
      </c>
      <c r="B720" s="214" t="s">
        <v>91</v>
      </c>
      <c r="C720" s="122" t="s">
        <v>197</v>
      </c>
      <c r="D720" s="121" t="s">
        <v>326</v>
      </c>
      <c r="E720" s="121" t="s">
        <v>262</v>
      </c>
      <c r="F720" s="121" t="s">
        <v>298</v>
      </c>
      <c r="G720" s="121" t="s">
        <v>337</v>
      </c>
      <c r="H720" s="121" t="s">
        <v>306</v>
      </c>
      <c r="I720" s="257"/>
    </row>
    <row r="721" spans="1:9" s="124" customFormat="1" ht="18" customHeight="1">
      <c r="A721" s="210" t="s">
        <v>820</v>
      </c>
      <c r="B721" s="211" t="s">
        <v>91</v>
      </c>
      <c r="C721" s="118" t="s">
        <v>197</v>
      </c>
      <c r="D721" s="119" t="s">
        <v>821</v>
      </c>
      <c r="E721" s="119" t="s">
        <v>299</v>
      </c>
      <c r="F721" s="119" t="s">
        <v>300</v>
      </c>
      <c r="G721" s="119" t="s">
        <v>301</v>
      </c>
      <c r="H721" s="119"/>
      <c r="I721" s="251">
        <v>6510.9</v>
      </c>
    </row>
    <row r="722" spans="1:9" s="129" customFormat="1" ht="18" customHeight="1">
      <c r="A722" s="270" t="s">
        <v>788</v>
      </c>
      <c r="B722" s="211" t="s">
        <v>91</v>
      </c>
      <c r="C722" s="118" t="s">
        <v>197</v>
      </c>
      <c r="D722" s="119" t="s">
        <v>821</v>
      </c>
      <c r="E722" s="119" t="s">
        <v>634</v>
      </c>
      <c r="F722" s="119" t="s">
        <v>300</v>
      </c>
      <c r="G722" s="119" t="s">
        <v>301</v>
      </c>
      <c r="H722" s="119"/>
      <c r="I722" s="251">
        <v>6510.9</v>
      </c>
    </row>
    <row r="723" spans="1:9" s="129" customFormat="1" ht="18.75" customHeight="1">
      <c r="A723" s="268" t="s">
        <v>788</v>
      </c>
      <c r="B723" s="214" t="s">
        <v>91</v>
      </c>
      <c r="C723" s="122" t="s">
        <v>197</v>
      </c>
      <c r="D723" s="121" t="s">
        <v>821</v>
      </c>
      <c r="E723" s="121" t="s">
        <v>634</v>
      </c>
      <c r="F723" s="121" t="s">
        <v>298</v>
      </c>
      <c r="G723" s="121" t="s">
        <v>301</v>
      </c>
      <c r="H723" s="121"/>
      <c r="I723" s="257">
        <v>6510.9</v>
      </c>
    </row>
    <row r="724" spans="1:9" s="129" customFormat="1" ht="55.5" customHeight="1">
      <c r="A724" s="268" t="s">
        <v>335</v>
      </c>
      <c r="B724" s="214" t="s">
        <v>91</v>
      </c>
      <c r="C724" s="122" t="s">
        <v>197</v>
      </c>
      <c r="D724" s="121" t="s">
        <v>821</v>
      </c>
      <c r="E724" s="121" t="s">
        <v>634</v>
      </c>
      <c r="F724" s="121" t="s">
        <v>298</v>
      </c>
      <c r="G724" s="121" t="s">
        <v>337</v>
      </c>
      <c r="H724" s="121"/>
      <c r="I724" s="257">
        <v>6510.9</v>
      </c>
    </row>
    <row r="725" spans="1:9" s="129" customFormat="1" ht="17.25" customHeight="1">
      <c r="A725" s="213" t="s">
        <v>317</v>
      </c>
      <c r="B725" s="214" t="s">
        <v>91</v>
      </c>
      <c r="C725" s="122" t="s">
        <v>197</v>
      </c>
      <c r="D725" s="121" t="s">
        <v>821</v>
      </c>
      <c r="E725" s="121" t="s">
        <v>634</v>
      </c>
      <c r="F725" s="121" t="s">
        <v>298</v>
      </c>
      <c r="G725" s="121" t="s">
        <v>337</v>
      </c>
      <c r="H725" s="121" t="s">
        <v>306</v>
      </c>
      <c r="I725" s="257">
        <v>6510.9</v>
      </c>
    </row>
    <row r="726" spans="1:9" s="129" customFormat="1" ht="54" customHeight="1" hidden="1">
      <c r="A726" s="213" t="s">
        <v>866</v>
      </c>
      <c r="B726" s="214">
        <v>111</v>
      </c>
      <c r="C726" s="122" t="s">
        <v>197</v>
      </c>
      <c r="D726" s="121" t="s">
        <v>821</v>
      </c>
      <c r="E726" s="121" t="s">
        <v>634</v>
      </c>
      <c r="F726" s="121" t="s">
        <v>298</v>
      </c>
      <c r="G726" s="121" t="s">
        <v>867</v>
      </c>
      <c r="H726" s="121"/>
      <c r="I726" s="257">
        <v>0</v>
      </c>
    </row>
    <row r="727" spans="1:9" s="129" customFormat="1" ht="21" customHeight="1" hidden="1">
      <c r="A727" s="213" t="s">
        <v>317</v>
      </c>
      <c r="B727" s="214">
        <v>111</v>
      </c>
      <c r="C727" s="122" t="s">
        <v>197</v>
      </c>
      <c r="D727" s="121" t="s">
        <v>821</v>
      </c>
      <c r="E727" s="121" t="s">
        <v>634</v>
      </c>
      <c r="F727" s="121" t="s">
        <v>298</v>
      </c>
      <c r="G727" s="121" t="s">
        <v>867</v>
      </c>
      <c r="H727" s="121" t="s">
        <v>306</v>
      </c>
      <c r="I727" s="257"/>
    </row>
    <row r="728" spans="1:9" s="129" customFormat="1" ht="20.25" customHeight="1">
      <c r="A728" s="210" t="s">
        <v>198</v>
      </c>
      <c r="B728" s="211" t="s">
        <v>91</v>
      </c>
      <c r="C728" s="118" t="s">
        <v>199</v>
      </c>
      <c r="D728" s="119"/>
      <c r="E728" s="119"/>
      <c r="F728" s="119"/>
      <c r="G728" s="119"/>
      <c r="H728" s="119"/>
      <c r="I728" s="251">
        <v>5387.6</v>
      </c>
    </row>
    <row r="729" spans="1:9" s="145" customFormat="1" ht="59.25" customHeight="1">
      <c r="A729" s="210" t="s">
        <v>297</v>
      </c>
      <c r="B729" s="211" t="s">
        <v>91</v>
      </c>
      <c r="C729" s="118" t="s">
        <v>199</v>
      </c>
      <c r="D729" s="119" t="s">
        <v>298</v>
      </c>
      <c r="E729" s="119" t="s">
        <v>299</v>
      </c>
      <c r="F729" s="119" t="s">
        <v>300</v>
      </c>
      <c r="G729" s="119" t="s">
        <v>301</v>
      </c>
      <c r="H729" s="119"/>
      <c r="I729" s="251">
        <v>5167.6</v>
      </c>
    </row>
    <row r="730" spans="1:9" s="145" customFormat="1" ht="44.25" customHeight="1">
      <c r="A730" s="270" t="s">
        <v>302</v>
      </c>
      <c r="B730" s="211" t="s">
        <v>91</v>
      </c>
      <c r="C730" s="118" t="s">
        <v>199</v>
      </c>
      <c r="D730" s="119" t="s">
        <v>298</v>
      </c>
      <c r="E730" s="119" t="s">
        <v>258</v>
      </c>
      <c r="F730" s="119" t="s">
        <v>300</v>
      </c>
      <c r="G730" s="119" t="s">
        <v>301</v>
      </c>
      <c r="H730" s="119"/>
      <c r="I730" s="251">
        <v>4278.3</v>
      </c>
    </row>
    <row r="731" spans="1:9" s="145" customFormat="1" ht="57" customHeight="1">
      <c r="A731" s="268" t="s">
        <v>303</v>
      </c>
      <c r="B731" s="214" t="s">
        <v>91</v>
      </c>
      <c r="C731" s="122" t="s">
        <v>199</v>
      </c>
      <c r="D731" s="121" t="s">
        <v>298</v>
      </c>
      <c r="E731" s="121" t="s">
        <v>258</v>
      </c>
      <c r="F731" s="121" t="s">
        <v>298</v>
      </c>
      <c r="G731" s="121" t="s">
        <v>301</v>
      </c>
      <c r="H731" s="121"/>
      <c r="I731" s="257">
        <v>4278.3</v>
      </c>
    </row>
    <row r="732" spans="1:9" s="129" customFormat="1" ht="43.5" customHeight="1">
      <c r="A732" s="220" t="s">
        <v>907</v>
      </c>
      <c r="B732" s="214" t="s">
        <v>91</v>
      </c>
      <c r="C732" s="122" t="s">
        <v>199</v>
      </c>
      <c r="D732" s="121" t="s">
        <v>298</v>
      </c>
      <c r="E732" s="121" t="s">
        <v>258</v>
      </c>
      <c r="F732" s="121" t="s">
        <v>298</v>
      </c>
      <c r="G732" s="121" t="s">
        <v>304</v>
      </c>
      <c r="H732" s="121"/>
      <c r="I732" s="257">
        <v>3620</v>
      </c>
    </row>
    <row r="733" spans="1:9" s="129" customFormat="1" ht="21" customHeight="1">
      <c r="A733" s="215" t="s">
        <v>305</v>
      </c>
      <c r="B733" s="214" t="s">
        <v>91</v>
      </c>
      <c r="C733" s="122" t="s">
        <v>199</v>
      </c>
      <c r="D733" s="121" t="s">
        <v>298</v>
      </c>
      <c r="E733" s="121" t="s">
        <v>258</v>
      </c>
      <c r="F733" s="121" t="s">
        <v>298</v>
      </c>
      <c r="G733" s="121" t="s">
        <v>304</v>
      </c>
      <c r="H733" s="121" t="s">
        <v>306</v>
      </c>
      <c r="I733" s="257">
        <v>3620</v>
      </c>
    </row>
    <row r="734" spans="1:9" s="129" customFormat="1" ht="42" customHeight="1">
      <c r="A734" s="220" t="s">
        <v>307</v>
      </c>
      <c r="B734" s="214">
        <v>111</v>
      </c>
      <c r="C734" s="122" t="s">
        <v>199</v>
      </c>
      <c r="D734" s="121" t="s">
        <v>298</v>
      </c>
      <c r="E734" s="121" t="s">
        <v>258</v>
      </c>
      <c r="F734" s="121" t="s">
        <v>298</v>
      </c>
      <c r="G734" s="121" t="s">
        <v>308</v>
      </c>
      <c r="H734" s="121"/>
      <c r="I734" s="257">
        <v>300</v>
      </c>
    </row>
    <row r="735" spans="1:9" s="129" customFormat="1" ht="21" customHeight="1">
      <c r="A735" s="215" t="s">
        <v>305</v>
      </c>
      <c r="B735" s="214">
        <v>111</v>
      </c>
      <c r="C735" s="122" t="s">
        <v>199</v>
      </c>
      <c r="D735" s="121" t="s">
        <v>298</v>
      </c>
      <c r="E735" s="121" t="s">
        <v>258</v>
      </c>
      <c r="F735" s="121" t="s">
        <v>298</v>
      </c>
      <c r="G735" s="121" t="s">
        <v>308</v>
      </c>
      <c r="H735" s="121" t="s">
        <v>306</v>
      </c>
      <c r="I735" s="257">
        <v>300</v>
      </c>
    </row>
    <row r="736" spans="1:9" s="129" customFormat="1" ht="42" customHeight="1">
      <c r="A736" s="215" t="s">
        <v>1066</v>
      </c>
      <c r="B736" s="214">
        <v>111</v>
      </c>
      <c r="C736" s="122" t="s">
        <v>199</v>
      </c>
      <c r="D736" s="121" t="s">
        <v>298</v>
      </c>
      <c r="E736" s="121" t="s">
        <v>258</v>
      </c>
      <c r="F736" s="121" t="s">
        <v>298</v>
      </c>
      <c r="G736" s="121" t="s">
        <v>1065</v>
      </c>
      <c r="H736" s="121"/>
      <c r="I736" s="257">
        <v>358.3</v>
      </c>
    </row>
    <row r="737" spans="1:9" s="129" customFormat="1" ht="21" customHeight="1">
      <c r="A737" s="215" t="s">
        <v>305</v>
      </c>
      <c r="B737" s="214">
        <v>111</v>
      </c>
      <c r="C737" s="122" t="s">
        <v>199</v>
      </c>
      <c r="D737" s="121" t="s">
        <v>298</v>
      </c>
      <c r="E737" s="121" t="s">
        <v>258</v>
      </c>
      <c r="F737" s="121" t="s">
        <v>298</v>
      </c>
      <c r="G737" s="121" t="s">
        <v>1065</v>
      </c>
      <c r="H737" s="121" t="s">
        <v>306</v>
      </c>
      <c r="I737" s="257">
        <v>358.3</v>
      </c>
    </row>
    <row r="738" spans="1:9" s="129" customFormat="1" ht="33" customHeight="1" hidden="1">
      <c r="A738" s="289" t="s">
        <v>313</v>
      </c>
      <c r="B738" s="211" t="s">
        <v>91</v>
      </c>
      <c r="C738" s="118" t="s">
        <v>199</v>
      </c>
      <c r="D738" s="119" t="s">
        <v>298</v>
      </c>
      <c r="E738" s="119" t="s">
        <v>260</v>
      </c>
      <c r="F738" s="119" t="s">
        <v>300</v>
      </c>
      <c r="G738" s="119" t="s">
        <v>301</v>
      </c>
      <c r="H738" s="119"/>
      <c r="I738" s="251">
        <v>0</v>
      </c>
    </row>
    <row r="739" spans="1:9" s="129" customFormat="1" ht="30" customHeight="1" hidden="1">
      <c r="A739" s="213" t="s">
        <v>314</v>
      </c>
      <c r="B739" s="214" t="s">
        <v>91</v>
      </c>
      <c r="C739" s="122" t="s">
        <v>199</v>
      </c>
      <c r="D739" s="121" t="s">
        <v>298</v>
      </c>
      <c r="E739" s="121" t="s">
        <v>260</v>
      </c>
      <c r="F739" s="121" t="s">
        <v>298</v>
      </c>
      <c r="G739" s="121" t="s">
        <v>301</v>
      </c>
      <c r="H739" s="121"/>
      <c r="I739" s="257">
        <v>0</v>
      </c>
    </row>
    <row r="740" spans="1:9" s="129" customFormat="1" ht="33" customHeight="1" hidden="1">
      <c r="A740" s="213" t="s">
        <v>973</v>
      </c>
      <c r="B740" s="214" t="s">
        <v>91</v>
      </c>
      <c r="C740" s="122" t="s">
        <v>199</v>
      </c>
      <c r="D740" s="137" t="s">
        <v>298</v>
      </c>
      <c r="E740" s="137" t="s">
        <v>260</v>
      </c>
      <c r="F740" s="121" t="s">
        <v>298</v>
      </c>
      <c r="G740" s="137" t="s">
        <v>316</v>
      </c>
      <c r="H740" s="137"/>
      <c r="I740" s="257">
        <v>0</v>
      </c>
    </row>
    <row r="741" spans="1:9" s="129" customFormat="1" ht="33" customHeight="1" hidden="1">
      <c r="A741" s="213" t="s">
        <v>317</v>
      </c>
      <c r="B741" s="214" t="s">
        <v>91</v>
      </c>
      <c r="C741" s="122" t="s">
        <v>199</v>
      </c>
      <c r="D741" s="121" t="s">
        <v>298</v>
      </c>
      <c r="E741" s="121" t="s">
        <v>260</v>
      </c>
      <c r="F741" s="121" t="s">
        <v>298</v>
      </c>
      <c r="G741" s="121" t="s">
        <v>316</v>
      </c>
      <c r="H741" s="121" t="s">
        <v>306</v>
      </c>
      <c r="I741" s="257"/>
    </row>
    <row r="742" spans="1:9" s="124" customFormat="1" ht="30.75" customHeight="1" hidden="1">
      <c r="A742" s="213" t="s">
        <v>318</v>
      </c>
      <c r="B742" s="214">
        <v>111</v>
      </c>
      <c r="C742" s="122" t="s">
        <v>199</v>
      </c>
      <c r="D742" s="121" t="s">
        <v>298</v>
      </c>
      <c r="E742" s="121" t="s">
        <v>260</v>
      </c>
      <c r="F742" s="121" t="s">
        <v>298</v>
      </c>
      <c r="G742" s="121" t="s">
        <v>319</v>
      </c>
      <c r="H742" s="121"/>
      <c r="I742" s="257">
        <v>0</v>
      </c>
    </row>
    <row r="743" spans="1:9" s="124" customFormat="1" ht="33" customHeight="1" hidden="1">
      <c r="A743" s="213" t="s">
        <v>317</v>
      </c>
      <c r="B743" s="214">
        <v>111</v>
      </c>
      <c r="C743" s="122" t="s">
        <v>199</v>
      </c>
      <c r="D743" s="121" t="s">
        <v>298</v>
      </c>
      <c r="E743" s="121" t="s">
        <v>260</v>
      </c>
      <c r="F743" s="121" t="s">
        <v>298</v>
      </c>
      <c r="G743" s="121" t="s">
        <v>319</v>
      </c>
      <c r="H743" s="121" t="s">
        <v>306</v>
      </c>
      <c r="I743" s="257"/>
    </row>
    <row r="744" spans="1:9" s="129" customFormat="1" ht="30" customHeight="1" hidden="1">
      <c r="A744" s="213" t="s">
        <v>282</v>
      </c>
      <c r="B744" s="214" t="s">
        <v>91</v>
      </c>
      <c r="C744" s="122" t="s">
        <v>199</v>
      </c>
      <c r="D744" s="121" t="s">
        <v>298</v>
      </c>
      <c r="E744" s="121" t="s">
        <v>260</v>
      </c>
      <c r="F744" s="121" t="s">
        <v>298</v>
      </c>
      <c r="G744" s="121" t="s">
        <v>320</v>
      </c>
      <c r="H744" s="121"/>
      <c r="I744" s="257">
        <v>0</v>
      </c>
    </row>
    <row r="745" spans="1:9" s="129" customFormat="1" ht="21.75" customHeight="1" hidden="1">
      <c r="A745" s="213" t="s">
        <v>317</v>
      </c>
      <c r="B745" s="214" t="s">
        <v>91</v>
      </c>
      <c r="C745" s="122" t="s">
        <v>199</v>
      </c>
      <c r="D745" s="121" t="s">
        <v>298</v>
      </c>
      <c r="E745" s="121" t="s">
        <v>260</v>
      </c>
      <c r="F745" s="121" t="s">
        <v>298</v>
      </c>
      <c r="G745" s="121" t="s">
        <v>320</v>
      </c>
      <c r="H745" s="121" t="s">
        <v>306</v>
      </c>
      <c r="I745" s="257"/>
    </row>
    <row r="746" spans="1:9" s="129" customFormat="1" ht="21.75" customHeight="1">
      <c r="A746" s="289" t="s">
        <v>321</v>
      </c>
      <c r="B746" s="211" t="s">
        <v>91</v>
      </c>
      <c r="C746" s="118" t="s">
        <v>199</v>
      </c>
      <c r="D746" s="119" t="s">
        <v>298</v>
      </c>
      <c r="E746" s="119" t="s">
        <v>262</v>
      </c>
      <c r="F746" s="119" t="s">
        <v>300</v>
      </c>
      <c r="G746" s="119" t="s">
        <v>301</v>
      </c>
      <c r="H746" s="119"/>
      <c r="I746" s="251">
        <v>889.3</v>
      </c>
    </row>
    <row r="747" spans="1:9" s="129" customFormat="1" ht="44.25" customHeight="1">
      <c r="A747" s="213" t="s">
        <v>908</v>
      </c>
      <c r="B747" s="214" t="s">
        <v>91</v>
      </c>
      <c r="C747" s="122" t="s">
        <v>199</v>
      </c>
      <c r="D747" s="121" t="s">
        <v>298</v>
      </c>
      <c r="E747" s="121" t="s">
        <v>262</v>
      </c>
      <c r="F747" s="121" t="s">
        <v>298</v>
      </c>
      <c r="G747" s="121" t="s">
        <v>301</v>
      </c>
      <c r="H747" s="121"/>
      <c r="I747" s="257">
        <v>889.3</v>
      </c>
    </row>
    <row r="748" spans="1:9" ht="43.5" customHeight="1">
      <c r="A748" s="213" t="s">
        <v>282</v>
      </c>
      <c r="B748" s="214" t="s">
        <v>91</v>
      </c>
      <c r="C748" s="122" t="s">
        <v>199</v>
      </c>
      <c r="D748" s="121" t="s">
        <v>298</v>
      </c>
      <c r="E748" s="121" t="s">
        <v>262</v>
      </c>
      <c r="F748" s="121" t="s">
        <v>298</v>
      </c>
      <c r="G748" s="121" t="s">
        <v>320</v>
      </c>
      <c r="H748" s="121"/>
      <c r="I748" s="257">
        <v>629.1</v>
      </c>
    </row>
    <row r="749" spans="1:9" ht="18" customHeight="1">
      <c r="A749" s="213" t="s">
        <v>317</v>
      </c>
      <c r="B749" s="214" t="s">
        <v>91</v>
      </c>
      <c r="C749" s="122" t="s">
        <v>199</v>
      </c>
      <c r="D749" s="121" t="s">
        <v>298</v>
      </c>
      <c r="E749" s="121" t="s">
        <v>262</v>
      </c>
      <c r="F749" s="121" t="s">
        <v>298</v>
      </c>
      <c r="G749" s="121" t="s">
        <v>320</v>
      </c>
      <c r="H749" s="121" t="s">
        <v>306</v>
      </c>
      <c r="I749" s="257">
        <v>629.1</v>
      </c>
    </row>
    <row r="750" spans="1:9" ht="17.25" customHeight="1">
      <c r="A750" s="213" t="s">
        <v>323</v>
      </c>
      <c r="B750" s="214">
        <v>111</v>
      </c>
      <c r="C750" s="122" t="s">
        <v>199</v>
      </c>
      <c r="D750" s="121" t="s">
        <v>298</v>
      </c>
      <c r="E750" s="121" t="s">
        <v>262</v>
      </c>
      <c r="F750" s="121" t="s">
        <v>298</v>
      </c>
      <c r="G750" s="121" t="s">
        <v>324</v>
      </c>
      <c r="H750" s="121"/>
      <c r="I750" s="257">
        <v>260.2</v>
      </c>
    </row>
    <row r="751" spans="1:9" ht="16.5" customHeight="1">
      <c r="A751" s="213" t="s">
        <v>317</v>
      </c>
      <c r="B751" s="214">
        <v>111</v>
      </c>
      <c r="C751" s="122" t="s">
        <v>199</v>
      </c>
      <c r="D751" s="121" t="s">
        <v>298</v>
      </c>
      <c r="E751" s="121" t="s">
        <v>262</v>
      </c>
      <c r="F751" s="121" t="s">
        <v>298</v>
      </c>
      <c r="G751" s="121" t="s">
        <v>324</v>
      </c>
      <c r="H751" s="121" t="s">
        <v>306</v>
      </c>
      <c r="I751" s="255">
        <v>260.2</v>
      </c>
    </row>
    <row r="752" spans="1:9" s="173" customFormat="1" ht="16.5" customHeight="1">
      <c r="A752" s="210" t="s">
        <v>820</v>
      </c>
      <c r="B752" s="211">
        <v>111</v>
      </c>
      <c r="C752" s="118" t="s">
        <v>199</v>
      </c>
      <c r="D752" s="119" t="s">
        <v>821</v>
      </c>
      <c r="E752" s="119" t="s">
        <v>299</v>
      </c>
      <c r="F752" s="119" t="s">
        <v>300</v>
      </c>
      <c r="G752" s="119" t="s">
        <v>301</v>
      </c>
      <c r="H752" s="119"/>
      <c r="I752" s="253">
        <v>220</v>
      </c>
    </row>
    <row r="753" spans="1:9" s="173" customFormat="1" ht="16.5" customHeight="1">
      <c r="A753" s="270" t="s">
        <v>788</v>
      </c>
      <c r="B753" s="211">
        <v>111</v>
      </c>
      <c r="C753" s="118" t="s">
        <v>199</v>
      </c>
      <c r="D753" s="119" t="s">
        <v>821</v>
      </c>
      <c r="E753" s="119" t="s">
        <v>634</v>
      </c>
      <c r="F753" s="119" t="s">
        <v>300</v>
      </c>
      <c r="G753" s="119" t="s">
        <v>301</v>
      </c>
      <c r="H753" s="119"/>
      <c r="I753" s="253">
        <v>220</v>
      </c>
    </row>
    <row r="754" spans="1:9" ht="16.5" customHeight="1">
      <c r="A754" s="209" t="s">
        <v>788</v>
      </c>
      <c r="B754" s="214">
        <v>111</v>
      </c>
      <c r="C754" s="122" t="s">
        <v>199</v>
      </c>
      <c r="D754" s="121" t="s">
        <v>821</v>
      </c>
      <c r="E754" s="121" t="s">
        <v>634</v>
      </c>
      <c r="F754" s="121" t="s">
        <v>298</v>
      </c>
      <c r="G754" s="121" t="s">
        <v>301</v>
      </c>
      <c r="H754" s="121"/>
      <c r="I754" s="255">
        <v>220</v>
      </c>
    </row>
    <row r="755" spans="1:9" ht="44.25" customHeight="1">
      <c r="A755" s="209" t="s">
        <v>280</v>
      </c>
      <c r="B755" s="214">
        <v>111</v>
      </c>
      <c r="C755" s="122" t="s">
        <v>199</v>
      </c>
      <c r="D755" s="121" t="s">
        <v>821</v>
      </c>
      <c r="E755" s="121" t="s">
        <v>634</v>
      </c>
      <c r="F755" s="121" t="s">
        <v>298</v>
      </c>
      <c r="G755" s="121" t="s">
        <v>304</v>
      </c>
      <c r="H755" s="121"/>
      <c r="I755" s="255">
        <v>220</v>
      </c>
    </row>
    <row r="756" spans="1:9" ht="16.5" customHeight="1">
      <c r="A756" s="207" t="s">
        <v>305</v>
      </c>
      <c r="B756" s="214">
        <v>111</v>
      </c>
      <c r="C756" s="122" t="s">
        <v>199</v>
      </c>
      <c r="D756" s="121" t="s">
        <v>821</v>
      </c>
      <c r="E756" s="121" t="s">
        <v>634</v>
      </c>
      <c r="F756" s="121" t="s">
        <v>298</v>
      </c>
      <c r="G756" s="121" t="s">
        <v>304</v>
      </c>
      <c r="H756" s="121" t="s">
        <v>306</v>
      </c>
      <c r="I756" s="255">
        <v>220</v>
      </c>
    </row>
    <row r="757" spans="1:9" ht="15" customHeight="1">
      <c r="A757" s="289" t="s">
        <v>200</v>
      </c>
      <c r="B757" s="211">
        <v>111</v>
      </c>
      <c r="C757" s="118" t="s">
        <v>201</v>
      </c>
      <c r="D757" s="119"/>
      <c r="E757" s="119"/>
      <c r="F757" s="119"/>
      <c r="G757" s="119"/>
      <c r="H757" s="119"/>
      <c r="I757" s="251">
        <v>9120.9</v>
      </c>
    </row>
    <row r="758" spans="1:9" ht="57" customHeight="1">
      <c r="A758" s="210" t="s">
        <v>297</v>
      </c>
      <c r="B758" s="211" t="s">
        <v>91</v>
      </c>
      <c r="C758" s="118" t="s">
        <v>201</v>
      </c>
      <c r="D758" s="119" t="s">
        <v>298</v>
      </c>
      <c r="E758" s="119" t="s">
        <v>299</v>
      </c>
      <c r="F758" s="119" t="s">
        <v>300</v>
      </c>
      <c r="G758" s="119" t="s">
        <v>301</v>
      </c>
      <c r="H758" s="119"/>
      <c r="I758" s="251">
        <v>750</v>
      </c>
    </row>
    <row r="759" spans="1:9" ht="30" customHeight="1">
      <c r="A759" s="270" t="s">
        <v>302</v>
      </c>
      <c r="B759" s="211" t="s">
        <v>91</v>
      </c>
      <c r="C759" s="118" t="s">
        <v>201</v>
      </c>
      <c r="D759" s="119" t="s">
        <v>298</v>
      </c>
      <c r="E759" s="119" t="s">
        <v>258</v>
      </c>
      <c r="F759" s="119" t="s">
        <v>300</v>
      </c>
      <c r="G759" s="119" t="s">
        <v>301</v>
      </c>
      <c r="H759" s="119"/>
      <c r="I759" s="251">
        <v>750</v>
      </c>
    </row>
    <row r="760" spans="1:9" ht="54" customHeight="1">
      <c r="A760" s="268" t="s">
        <v>303</v>
      </c>
      <c r="B760" s="214" t="s">
        <v>91</v>
      </c>
      <c r="C760" s="122" t="s">
        <v>201</v>
      </c>
      <c r="D760" s="121" t="s">
        <v>298</v>
      </c>
      <c r="E760" s="121" t="s">
        <v>258</v>
      </c>
      <c r="F760" s="121" t="s">
        <v>298</v>
      </c>
      <c r="G760" s="121" t="s">
        <v>301</v>
      </c>
      <c r="H760" s="119"/>
      <c r="I760" s="257">
        <v>750</v>
      </c>
    </row>
    <row r="761" spans="1:9" ht="42" customHeight="1">
      <c r="A761" s="220" t="s">
        <v>307</v>
      </c>
      <c r="B761" s="214">
        <v>111</v>
      </c>
      <c r="C761" s="122" t="s">
        <v>201</v>
      </c>
      <c r="D761" s="121" t="s">
        <v>298</v>
      </c>
      <c r="E761" s="121" t="s">
        <v>258</v>
      </c>
      <c r="F761" s="121" t="s">
        <v>298</v>
      </c>
      <c r="G761" s="121" t="s">
        <v>308</v>
      </c>
      <c r="H761" s="121"/>
      <c r="I761" s="257">
        <v>750</v>
      </c>
    </row>
    <row r="762" spans="1:9" ht="16.5" customHeight="1">
      <c r="A762" s="215" t="s">
        <v>305</v>
      </c>
      <c r="B762" s="214">
        <v>111</v>
      </c>
      <c r="C762" s="122" t="s">
        <v>201</v>
      </c>
      <c r="D762" s="121" t="s">
        <v>298</v>
      </c>
      <c r="E762" s="121" t="s">
        <v>258</v>
      </c>
      <c r="F762" s="121" t="s">
        <v>298</v>
      </c>
      <c r="G762" s="121" t="s">
        <v>308</v>
      </c>
      <c r="H762" s="121" t="s">
        <v>306</v>
      </c>
      <c r="I762" s="257">
        <v>750</v>
      </c>
    </row>
    <row r="763" spans="1:9" ht="15.75" customHeight="1">
      <c r="A763" s="210" t="s">
        <v>820</v>
      </c>
      <c r="B763" s="211">
        <v>111</v>
      </c>
      <c r="C763" s="118" t="s">
        <v>201</v>
      </c>
      <c r="D763" s="119" t="s">
        <v>821</v>
      </c>
      <c r="E763" s="119" t="s">
        <v>299</v>
      </c>
      <c r="F763" s="119" t="s">
        <v>300</v>
      </c>
      <c r="G763" s="119" t="s">
        <v>301</v>
      </c>
      <c r="H763" s="119"/>
      <c r="I763" s="251">
        <v>8370.9</v>
      </c>
    </row>
    <row r="764" spans="1:9" ht="15.75" customHeight="1">
      <c r="A764" s="210" t="s">
        <v>788</v>
      </c>
      <c r="B764" s="211">
        <v>111</v>
      </c>
      <c r="C764" s="118" t="s">
        <v>201</v>
      </c>
      <c r="D764" s="119" t="s">
        <v>821</v>
      </c>
      <c r="E764" s="119" t="s">
        <v>634</v>
      </c>
      <c r="F764" s="119" t="s">
        <v>300</v>
      </c>
      <c r="G764" s="119" t="s">
        <v>301</v>
      </c>
      <c r="H764" s="119"/>
      <c r="I764" s="251">
        <v>8370.9</v>
      </c>
    </row>
    <row r="765" spans="1:9" ht="18" customHeight="1">
      <c r="A765" s="268" t="s">
        <v>788</v>
      </c>
      <c r="B765" s="214">
        <v>111</v>
      </c>
      <c r="C765" s="122" t="s">
        <v>201</v>
      </c>
      <c r="D765" s="121" t="s">
        <v>821</v>
      </c>
      <c r="E765" s="121" t="s">
        <v>634</v>
      </c>
      <c r="F765" s="121" t="s">
        <v>298</v>
      </c>
      <c r="G765" s="121" t="s">
        <v>301</v>
      </c>
      <c r="H765" s="121"/>
      <c r="I765" s="257">
        <v>8370.9</v>
      </c>
    </row>
    <row r="766" spans="1:9" s="173" customFormat="1" ht="46.5" customHeight="1">
      <c r="A766" s="209" t="s">
        <v>413</v>
      </c>
      <c r="B766" s="214">
        <v>111</v>
      </c>
      <c r="C766" s="122" t="s">
        <v>201</v>
      </c>
      <c r="D766" s="121" t="s">
        <v>821</v>
      </c>
      <c r="E766" s="121" t="s">
        <v>634</v>
      </c>
      <c r="F766" s="121" t="s">
        <v>298</v>
      </c>
      <c r="G766" s="121" t="s">
        <v>414</v>
      </c>
      <c r="H766" s="121"/>
      <c r="I766" s="257">
        <v>1442</v>
      </c>
    </row>
    <row r="767" spans="1:9" s="173" customFormat="1" ht="18.75" customHeight="1">
      <c r="A767" s="213" t="s">
        <v>317</v>
      </c>
      <c r="B767" s="214">
        <v>111</v>
      </c>
      <c r="C767" s="122" t="s">
        <v>201</v>
      </c>
      <c r="D767" s="121" t="s">
        <v>821</v>
      </c>
      <c r="E767" s="121" t="s">
        <v>634</v>
      </c>
      <c r="F767" s="121" t="s">
        <v>298</v>
      </c>
      <c r="G767" s="121" t="s">
        <v>414</v>
      </c>
      <c r="H767" s="121" t="s">
        <v>306</v>
      </c>
      <c r="I767" s="257">
        <v>1442</v>
      </c>
    </row>
    <row r="768" spans="1:9" s="173" customFormat="1" ht="28.5" customHeight="1">
      <c r="A768" s="215" t="s">
        <v>870</v>
      </c>
      <c r="B768" s="214">
        <v>111</v>
      </c>
      <c r="C768" s="122" t="s">
        <v>201</v>
      </c>
      <c r="D768" s="121" t="s">
        <v>821</v>
      </c>
      <c r="E768" s="121" t="s">
        <v>634</v>
      </c>
      <c r="F768" s="121" t="s">
        <v>298</v>
      </c>
      <c r="G768" s="121" t="s">
        <v>871</v>
      </c>
      <c r="H768" s="121"/>
      <c r="I768" s="257">
        <v>3826.4</v>
      </c>
    </row>
    <row r="769" spans="1:9" ht="15" customHeight="1">
      <c r="A769" s="213" t="s">
        <v>317</v>
      </c>
      <c r="B769" s="214">
        <v>111</v>
      </c>
      <c r="C769" s="122" t="s">
        <v>201</v>
      </c>
      <c r="D769" s="121" t="s">
        <v>821</v>
      </c>
      <c r="E769" s="121" t="s">
        <v>634</v>
      </c>
      <c r="F769" s="121" t="s">
        <v>298</v>
      </c>
      <c r="G769" s="121" t="s">
        <v>871</v>
      </c>
      <c r="H769" s="121" t="s">
        <v>306</v>
      </c>
      <c r="I769" s="257">
        <v>3826.4</v>
      </c>
    </row>
    <row r="770" spans="1:9" ht="45" customHeight="1">
      <c r="A770" s="435" t="s">
        <v>1355</v>
      </c>
      <c r="B770" s="214">
        <v>111</v>
      </c>
      <c r="C770" s="122" t="s">
        <v>201</v>
      </c>
      <c r="D770" s="121" t="s">
        <v>822</v>
      </c>
      <c r="E770" s="121" t="s">
        <v>634</v>
      </c>
      <c r="F770" s="121" t="s">
        <v>298</v>
      </c>
      <c r="G770" s="121" t="s">
        <v>1366</v>
      </c>
      <c r="H770" s="121"/>
      <c r="I770" s="257">
        <v>3102.5</v>
      </c>
    </row>
    <row r="771" spans="1:9" ht="15" customHeight="1">
      <c r="A771" s="213" t="s">
        <v>317</v>
      </c>
      <c r="B771" s="214">
        <v>111</v>
      </c>
      <c r="C771" s="122" t="s">
        <v>201</v>
      </c>
      <c r="D771" s="121" t="s">
        <v>822</v>
      </c>
      <c r="E771" s="121" t="s">
        <v>634</v>
      </c>
      <c r="F771" s="121" t="s">
        <v>298</v>
      </c>
      <c r="G771" s="121" t="s">
        <v>1366</v>
      </c>
      <c r="H771" s="121" t="s">
        <v>306</v>
      </c>
      <c r="I771" s="257">
        <v>3102.5</v>
      </c>
    </row>
    <row r="772" spans="1:9" ht="15" customHeight="1">
      <c r="A772" s="424" t="s">
        <v>202</v>
      </c>
      <c r="B772" s="211">
        <v>111</v>
      </c>
      <c r="C772" s="118" t="s">
        <v>203</v>
      </c>
      <c r="D772" s="119"/>
      <c r="E772" s="119"/>
      <c r="F772" s="119"/>
      <c r="G772" s="119"/>
      <c r="H772" s="119"/>
      <c r="I772" s="251">
        <v>500</v>
      </c>
    </row>
    <row r="773" spans="1:9" ht="15" customHeight="1">
      <c r="A773" s="210" t="s">
        <v>820</v>
      </c>
      <c r="B773" s="211">
        <v>111</v>
      </c>
      <c r="C773" s="118" t="s">
        <v>203</v>
      </c>
      <c r="D773" s="119" t="s">
        <v>821</v>
      </c>
      <c r="E773" s="119" t="s">
        <v>299</v>
      </c>
      <c r="F773" s="119" t="s">
        <v>300</v>
      </c>
      <c r="G773" s="119" t="s">
        <v>301</v>
      </c>
      <c r="H773" s="119"/>
      <c r="I773" s="251">
        <v>500</v>
      </c>
    </row>
    <row r="774" spans="1:9" ht="15" customHeight="1">
      <c r="A774" s="210" t="s">
        <v>788</v>
      </c>
      <c r="B774" s="214">
        <v>111</v>
      </c>
      <c r="C774" s="122" t="s">
        <v>203</v>
      </c>
      <c r="D774" s="119" t="s">
        <v>821</v>
      </c>
      <c r="E774" s="119" t="s">
        <v>634</v>
      </c>
      <c r="F774" s="119" t="s">
        <v>300</v>
      </c>
      <c r="G774" s="119" t="s">
        <v>301</v>
      </c>
      <c r="H774" s="119"/>
      <c r="I774" s="251">
        <v>500</v>
      </c>
    </row>
    <row r="775" spans="1:9" ht="15" customHeight="1">
      <c r="A775" s="268" t="s">
        <v>788</v>
      </c>
      <c r="B775" s="214">
        <v>111</v>
      </c>
      <c r="C775" s="122" t="s">
        <v>203</v>
      </c>
      <c r="D775" s="121" t="s">
        <v>821</v>
      </c>
      <c r="E775" s="121" t="s">
        <v>634</v>
      </c>
      <c r="F775" s="121" t="s">
        <v>298</v>
      </c>
      <c r="G775" s="121" t="s">
        <v>301</v>
      </c>
      <c r="H775" s="121"/>
      <c r="I775" s="257">
        <v>500</v>
      </c>
    </row>
    <row r="776" spans="1:9" ht="39.75" customHeight="1">
      <c r="A776" s="209" t="s">
        <v>413</v>
      </c>
      <c r="B776" s="214">
        <v>111</v>
      </c>
      <c r="C776" s="122" t="s">
        <v>203</v>
      </c>
      <c r="D776" s="121" t="s">
        <v>821</v>
      </c>
      <c r="E776" s="121" t="s">
        <v>634</v>
      </c>
      <c r="F776" s="121" t="s">
        <v>298</v>
      </c>
      <c r="G776" s="121" t="s">
        <v>414</v>
      </c>
      <c r="H776" s="121"/>
      <c r="I776" s="257">
        <v>500</v>
      </c>
    </row>
    <row r="777" spans="1:9" ht="15" customHeight="1">
      <c r="A777" s="213" t="s">
        <v>317</v>
      </c>
      <c r="B777" s="214">
        <v>111</v>
      </c>
      <c r="C777" s="122" t="s">
        <v>203</v>
      </c>
      <c r="D777" s="121" t="s">
        <v>821</v>
      </c>
      <c r="E777" s="121" t="s">
        <v>634</v>
      </c>
      <c r="F777" s="121" t="s">
        <v>298</v>
      </c>
      <c r="G777" s="121" t="s">
        <v>414</v>
      </c>
      <c r="H777" s="121" t="s">
        <v>306</v>
      </c>
      <c r="I777" s="257">
        <v>500</v>
      </c>
    </row>
    <row r="778" spans="1:9" s="4" customFormat="1" ht="12" customHeight="1">
      <c r="A778" s="210" t="s">
        <v>222</v>
      </c>
      <c r="B778" s="211" t="s">
        <v>91</v>
      </c>
      <c r="C778" s="118" t="s">
        <v>223</v>
      </c>
      <c r="D778" s="119"/>
      <c r="E778" s="119"/>
      <c r="F778" s="119"/>
      <c r="G778" s="119"/>
      <c r="H778" s="119"/>
      <c r="I778" s="251">
        <v>7869.9</v>
      </c>
    </row>
    <row r="779" spans="1:9" ht="12.75" customHeight="1">
      <c r="A779" s="210" t="s">
        <v>224</v>
      </c>
      <c r="B779" s="211" t="s">
        <v>91</v>
      </c>
      <c r="C779" s="118" t="s">
        <v>225</v>
      </c>
      <c r="D779" s="119"/>
      <c r="E779" s="119"/>
      <c r="F779" s="119"/>
      <c r="G779" s="119"/>
      <c r="H779" s="119"/>
      <c r="I779" s="251">
        <v>7869.9</v>
      </c>
    </row>
    <row r="780" spans="1:9" ht="54.75" customHeight="1">
      <c r="A780" s="210" t="s">
        <v>297</v>
      </c>
      <c r="B780" s="211" t="s">
        <v>91</v>
      </c>
      <c r="C780" s="118" t="s">
        <v>225</v>
      </c>
      <c r="D780" s="119" t="s">
        <v>298</v>
      </c>
      <c r="E780" s="119" t="s">
        <v>299</v>
      </c>
      <c r="F780" s="119" t="s">
        <v>300</v>
      </c>
      <c r="G780" s="119" t="s">
        <v>301</v>
      </c>
      <c r="H780" s="119"/>
      <c r="I780" s="251">
        <v>500</v>
      </c>
    </row>
    <row r="781" spans="1:9" ht="47.25" customHeight="1">
      <c r="A781" s="270" t="s">
        <v>302</v>
      </c>
      <c r="B781" s="211" t="s">
        <v>91</v>
      </c>
      <c r="C781" s="118" t="s">
        <v>225</v>
      </c>
      <c r="D781" s="119" t="s">
        <v>298</v>
      </c>
      <c r="E781" s="119" t="s">
        <v>258</v>
      </c>
      <c r="F781" s="119" t="s">
        <v>300</v>
      </c>
      <c r="G781" s="119" t="s">
        <v>301</v>
      </c>
      <c r="H781" s="119"/>
      <c r="I781" s="251">
        <v>500</v>
      </c>
    </row>
    <row r="782" spans="1:9" ht="57" customHeight="1">
      <c r="A782" s="268" t="s">
        <v>303</v>
      </c>
      <c r="B782" s="214" t="s">
        <v>91</v>
      </c>
      <c r="C782" s="122" t="s">
        <v>225</v>
      </c>
      <c r="D782" s="121" t="s">
        <v>298</v>
      </c>
      <c r="E782" s="121" t="s">
        <v>258</v>
      </c>
      <c r="F782" s="121" t="s">
        <v>298</v>
      </c>
      <c r="G782" s="121" t="s">
        <v>301</v>
      </c>
      <c r="H782" s="119"/>
      <c r="I782" s="257">
        <v>500</v>
      </c>
    </row>
    <row r="783" spans="1:9" ht="43.5" customHeight="1">
      <c r="A783" s="220" t="s">
        <v>307</v>
      </c>
      <c r="B783" s="214" t="s">
        <v>91</v>
      </c>
      <c r="C783" s="122" t="s">
        <v>225</v>
      </c>
      <c r="D783" s="121" t="s">
        <v>298</v>
      </c>
      <c r="E783" s="121" t="s">
        <v>258</v>
      </c>
      <c r="F783" s="121" t="s">
        <v>298</v>
      </c>
      <c r="G783" s="121" t="s">
        <v>308</v>
      </c>
      <c r="H783" s="121"/>
      <c r="I783" s="257">
        <v>500</v>
      </c>
    </row>
    <row r="784" spans="1:9" ht="18" customHeight="1">
      <c r="A784" s="215" t="s">
        <v>305</v>
      </c>
      <c r="B784" s="214" t="s">
        <v>91</v>
      </c>
      <c r="C784" s="122" t="s">
        <v>225</v>
      </c>
      <c r="D784" s="121" t="s">
        <v>298</v>
      </c>
      <c r="E784" s="121" t="s">
        <v>258</v>
      </c>
      <c r="F784" s="121" t="s">
        <v>298</v>
      </c>
      <c r="G784" s="121" t="s">
        <v>308</v>
      </c>
      <c r="H784" s="121" t="s">
        <v>306</v>
      </c>
      <c r="I784" s="257">
        <v>500</v>
      </c>
    </row>
    <row r="785" spans="1:9" ht="34.5" customHeight="1">
      <c r="A785" s="210" t="s">
        <v>380</v>
      </c>
      <c r="B785" s="211" t="s">
        <v>91</v>
      </c>
      <c r="C785" s="118" t="s">
        <v>225</v>
      </c>
      <c r="D785" s="119" t="s">
        <v>381</v>
      </c>
      <c r="E785" s="119" t="s">
        <v>299</v>
      </c>
      <c r="F785" s="119" t="s">
        <v>300</v>
      </c>
      <c r="G785" s="119" t="s">
        <v>301</v>
      </c>
      <c r="H785" s="119"/>
      <c r="I785" s="251">
        <v>1680</v>
      </c>
    </row>
    <row r="786" spans="1:9" ht="32.25" customHeight="1">
      <c r="A786" s="270" t="s">
        <v>392</v>
      </c>
      <c r="B786" s="211" t="s">
        <v>91</v>
      </c>
      <c r="C786" s="118" t="s">
        <v>225</v>
      </c>
      <c r="D786" s="119" t="s">
        <v>381</v>
      </c>
      <c r="E786" s="119" t="s">
        <v>262</v>
      </c>
      <c r="F786" s="119" t="s">
        <v>300</v>
      </c>
      <c r="G786" s="119" t="s">
        <v>301</v>
      </c>
      <c r="H786" s="119"/>
      <c r="I786" s="251">
        <v>1680</v>
      </c>
    </row>
    <row r="787" spans="1:9" ht="30" customHeight="1">
      <c r="A787" s="215" t="s">
        <v>400</v>
      </c>
      <c r="B787" s="214" t="s">
        <v>91</v>
      </c>
      <c r="C787" s="122" t="s">
        <v>225</v>
      </c>
      <c r="D787" s="121" t="s">
        <v>381</v>
      </c>
      <c r="E787" s="121" t="s">
        <v>262</v>
      </c>
      <c r="F787" s="121" t="s">
        <v>365</v>
      </c>
      <c r="G787" s="121" t="s">
        <v>301</v>
      </c>
      <c r="H787" s="121"/>
      <c r="I787" s="257">
        <v>1680</v>
      </c>
    </row>
    <row r="788" spans="1:9" ht="30.75" customHeight="1">
      <c r="A788" s="215" t="s">
        <v>405</v>
      </c>
      <c r="B788" s="214" t="s">
        <v>91</v>
      </c>
      <c r="C788" s="122" t="s">
        <v>225</v>
      </c>
      <c r="D788" s="121" t="s">
        <v>381</v>
      </c>
      <c r="E788" s="121" t="s">
        <v>262</v>
      </c>
      <c r="F788" s="121" t="s">
        <v>365</v>
      </c>
      <c r="G788" s="121" t="s">
        <v>406</v>
      </c>
      <c r="H788" s="121"/>
      <c r="I788" s="257">
        <v>1680</v>
      </c>
    </row>
    <row r="789" spans="1:9" ht="19.5" customHeight="1">
      <c r="A789" s="268" t="s">
        <v>305</v>
      </c>
      <c r="B789" s="214" t="s">
        <v>91</v>
      </c>
      <c r="C789" s="122" t="s">
        <v>225</v>
      </c>
      <c r="D789" s="121" t="s">
        <v>381</v>
      </c>
      <c r="E789" s="121" t="s">
        <v>262</v>
      </c>
      <c r="F789" s="121" t="s">
        <v>365</v>
      </c>
      <c r="G789" s="121" t="s">
        <v>406</v>
      </c>
      <c r="H789" s="121" t="s">
        <v>306</v>
      </c>
      <c r="I789" s="257">
        <v>1680</v>
      </c>
    </row>
    <row r="790" spans="1:9" ht="18" customHeight="1">
      <c r="A790" s="210" t="s">
        <v>820</v>
      </c>
      <c r="B790" s="211">
        <v>111</v>
      </c>
      <c r="C790" s="118" t="s">
        <v>225</v>
      </c>
      <c r="D790" s="119" t="s">
        <v>821</v>
      </c>
      <c r="E790" s="119" t="s">
        <v>299</v>
      </c>
      <c r="F790" s="119" t="s">
        <v>300</v>
      </c>
      <c r="G790" s="119" t="s">
        <v>301</v>
      </c>
      <c r="H790" s="119"/>
      <c r="I790" s="251">
        <v>5689.9</v>
      </c>
    </row>
    <row r="791" spans="1:9" ht="18" customHeight="1">
      <c r="A791" s="210" t="s">
        <v>788</v>
      </c>
      <c r="B791" s="211">
        <v>111</v>
      </c>
      <c r="C791" s="118" t="s">
        <v>225</v>
      </c>
      <c r="D791" s="119" t="s">
        <v>821</v>
      </c>
      <c r="E791" s="119" t="s">
        <v>634</v>
      </c>
      <c r="F791" s="119" t="s">
        <v>300</v>
      </c>
      <c r="G791" s="119" t="s">
        <v>301</v>
      </c>
      <c r="H791" s="119"/>
      <c r="I791" s="251">
        <v>5689.9</v>
      </c>
    </row>
    <row r="792" spans="1:9" ht="17.25" customHeight="1">
      <c r="A792" s="268" t="s">
        <v>788</v>
      </c>
      <c r="B792" s="214">
        <v>111</v>
      </c>
      <c r="C792" s="122" t="s">
        <v>225</v>
      </c>
      <c r="D792" s="121" t="s">
        <v>821</v>
      </c>
      <c r="E792" s="121" t="s">
        <v>634</v>
      </c>
      <c r="F792" s="121" t="s">
        <v>298</v>
      </c>
      <c r="G792" s="121" t="s">
        <v>301</v>
      </c>
      <c r="H792" s="121"/>
      <c r="I792" s="257">
        <v>5689.9</v>
      </c>
    </row>
    <row r="793" spans="1:9" ht="42" customHeight="1">
      <c r="A793" s="209" t="s">
        <v>413</v>
      </c>
      <c r="B793" s="214">
        <v>111</v>
      </c>
      <c r="C793" s="122" t="s">
        <v>225</v>
      </c>
      <c r="D793" s="121" t="s">
        <v>821</v>
      </c>
      <c r="E793" s="121" t="s">
        <v>634</v>
      </c>
      <c r="F793" s="121" t="s">
        <v>298</v>
      </c>
      <c r="G793" s="121" t="s">
        <v>414</v>
      </c>
      <c r="H793" s="121"/>
      <c r="I793" s="257">
        <v>3710</v>
      </c>
    </row>
    <row r="794" spans="1:9" ht="16.5" customHeight="1">
      <c r="A794" s="213" t="s">
        <v>317</v>
      </c>
      <c r="B794" s="214">
        <v>111</v>
      </c>
      <c r="C794" s="122" t="s">
        <v>225</v>
      </c>
      <c r="D794" s="121" t="s">
        <v>821</v>
      </c>
      <c r="E794" s="121" t="s">
        <v>634</v>
      </c>
      <c r="F794" s="121" t="s">
        <v>298</v>
      </c>
      <c r="G794" s="121" t="s">
        <v>414</v>
      </c>
      <c r="H794" s="121" t="s">
        <v>306</v>
      </c>
      <c r="I794" s="257">
        <v>3710</v>
      </c>
    </row>
    <row r="795" spans="1:9" ht="30" customHeight="1">
      <c r="A795" s="215" t="s">
        <v>870</v>
      </c>
      <c r="B795" s="214">
        <v>111</v>
      </c>
      <c r="C795" s="122" t="s">
        <v>225</v>
      </c>
      <c r="D795" s="121" t="s">
        <v>821</v>
      </c>
      <c r="E795" s="121" t="s">
        <v>634</v>
      </c>
      <c r="F795" s="121" t="s">
        <v>298</v>
      </c>
      <c r="G795" s="121" t="s">
        <v>871</v>
      </c>
      <c r="H795" s="121"/>
      <c r="I795" s="257">
        <v>1979.9</v>
      </c>
    </row>
    <row r="796" spans="1:9" ht="18.75" customHeight="1">
      <c r="A796" s="213" t="s">
        <v>317</v>
      </c>
      <c r="B796" s="214">
        <v>111</v>
      </c>
      <c r="C796" s="122" t="s">
        <v>225</v>
      </c>
      <c r="D796" s="121" t="s">
        <v>821</v>
      </c>
      <c r="E796" s="121" t="s">
        <v>634</v>
      </c>
      <c r="F796" s="121" t="s">
        <v>298</v>
      </c>
      <c r="G796" s="121" t="s">
        <v>871</v>
      </c>
      <c r="H796" s="121" t="s">
        <v>306</v>
      </c>
      <c r="I796" s="257">
        <v>1979.9</v>
      </c>
    </row>
    <row r="797" spans="1:9" ht="18" customHeight="1">
      <c r="A797" s="283" t="s">
        <v>238</v>
      </c>
      <c r="B797" s="211" t="s">
        <v>91</v>
      </c>
      <c r="C797" s="118" t="s">
        <v>239</v>
      </c>
      <c r="D797" s="119"/>
      <c r="E797" s="119"/>
      <c r="F797" s="119"/>
      <c r="G797" s="119"/>
      <c r="H797" s="119"/>
      <c r="I797" s="251">
        <v>3654.2000000000003</v>
      </c>
    </row>
    <row r="798" spans="1:9" ht="18" customHeight="1">
      <c r="A798" s="283" t="s">
        <v>240</v>
      </c>
      <c r="B798" s="211" t="s">
        <v>91</v>
      </c>
      <c r="C798" s="118" t="s">
        <v>241</v>
      </c>
      <c r="D798" s="119"/>
      <c r="E798" s="119"/>
      <c r="F798" s="119"/>
      <c r="G798" s="119"/>
      <c r="H798" s="119"/>
      <c r="I798" s="251">
        <v>200</v>
      </c>
    </row>
    <row r="799" spans="1:9" ht="24" customHeight="1" hidden="1">
      <c r="A799" s="210" t="s">
        <v>423</v>
      </c>
      <c r="B799" s="211" t="s">
        <v>91</v>
      </c>
      <c r="C799" s="118" t="s">
        <v>241</v>
      </c>
      <c r="D799" s="119" t="s">
        <v>424</v>
      </c>
      <c r="E799" s="119" t="s">
        <v>299</v>
      </c>
      <c r="F799" s="119" t="s">
        <v>300</v>
      </c>
      <c r="G799" s="119" t="s">
        <v>301</v>
      </c>
      <c r="H799" s="119"/>
      <c r="I799" s="253">
        <v>0</v>
      </c>
    </row>
    <row r="800" spans="1:9" s="116" customFormat="1" ht="33" customHeight="1" hidden="1">
      <c r="A800" s="268" t="s">
        <v>445</v>
      </c>
      <c r="B800" s="214" t="s">
        <v>91</v>
      </c>
      <c r="C800" s="122" t="s">
        <v>241</v>
      </c>
      <c r="D800" s="121" t="s">
        <v>424</v>
      </c>
      <c r="E800" s="121" t="s">
        <v>263</v>
      </c>
      <c r="F800" s="121" t="s">
        <v>300</v>
      </c>
      <c r="G800" s="121" t="s">
        <v>301</v>
      </c>
      <c r="H800" s="121"/>
      <c r="I800" s="257">
        <v>0</v>
      </c>
    </row>
    <row r="801" spans="1:9" s="116" customFormat="1" ht="27.75" customHeight="1" hidden="1">
      <c r="A801" s="207" t="s">
        <v>446</v>
      </c>
      <c r="B801" s="214" t="s">
        <v>91</v>
      </c>
      <c r="C801" s="122" t="s">
        <v>241</v>
      </c>
      <c r="D801" s="121" t="s">
        <v>424</v>
      </c>
      <c r="E801" s="121" t="s">
        <v>263</v>
      </c>
      <c r="F801" s="121" t="s">
        <v>298</v>
      </c>
      <c r="G801" s="121" t="s">
        <v>301</v>
      </c>
      <c r="H801" s="121"/>
      <c r="I801" s="257">
        <v>0</v>
      </c>
    </row>
    <row r="802" spans="1:9" s="116" customFormat="1" ht="33" customHeight="1" hidden="1">
      <c r="A802" s="268" t="s">
        <v>285</v>
      </c>
      <c r="B802" s="214" t="s">
        <v>91</v>
      </c>
      <c r="C802" s="122" t="s">
        <v>241</v>
      </c>
      <c r="D802" s="121" t="s">
        <v>424</v>
      </c>
      <c r="E802" s="121" t="s">
        <v>263</v>
      </c>
      <c r="F802" s="121" t="s">
        <v>298</v>
      </c>
      <c r="G802" s="121" t="s">
        <v>447</v>
      </c>
      <c r="H802" s="121"/>
      <c r="I802" s="257">
        <v>0</v>
      </c>
    </row>
    <row r="803" spans="1:9" s="116" customFormat="1" ht="22.5" customHeight="1" hidden="1">
      <c r="A803" s="268" t="s">
        <v>305</v>
      </c>
      <c r="B803" s="214" t="s">
        <v>91</v>
      </c>
      <c r="C803" s="122" t="s">
        <v>241</v>
      </c>
      <c r="D803" s="121" t="s">
        <v>424</v>
      </c>
      <c r="E803" s="121" t="s">
        <v>263</v>
      </c>
      <c r="F803" s="121" t="s">
        <v>298</v>
      </c>
      <c r="G803" s="121" t="s">
        <v>447</v>
      </c>
      <c r="H803" s="121" t="s">
        <v>306</v>
      </c>
      <c r="I803" s="257"/>
    </row>
    <row r="804" spans="1:9" ht="17.25" customHeight="1">
      <c r="A804" s="210" t="s">
        <v>820</v>
      </c>
      <c r="B804" s="211">
        <v>111</v>
      </c>
      <c r="C804" s="118" t="s">
        <v>241</v>
      </c>
      <c r="D804" s="119" t="s">
        <v>821</v>
      </c>
      <c r="E804" s="119" t="s">
        <v>299</v>
      </c>
      <c r="F804" s="119" t="s">
        <v>300</v>
      </c>
      <c r="G804" s="119" t="s">
        <v>301</v>
      </c>
      <c r="H804" s="119"/>
      <c r="I804" s="251">
        <v>200</v>
      </c>
    </row>
    <row r="805" spans="1:9" ht="18" customHeight="1">
      <c r="A805" s="270" t="s">
        <v>788</v>
      </c>
      <c r="B805" s="211">
        <v>111</v>
      </c>
      <c r="C805" s="118" t="s">
        <v>241</v>
      </c>
      <c r="D805" s="119" t="s">
        <v>821</v>
      </c>
      <c r="E805" s="119" t="s">
        <v>634</v>
      </c>
      <c r="F805" s="119" t="s">
        <v>300</v>
      </c>
      <c r="G805" s="119" t="s">
        <v>301</v>
      </c>
      <c r="H805" s="119"/>
      <c r="I805" s="251">
        <v>200</v>
      </c>
    </row>
    <row r="806" spans="1:9" ht="16.5" customHeight="1">
      <c r="A806" s="268" t="s">
        <v>788</v>
      </c>
      <c r="B806" s="214">
        <v>111</v>
      </c>
      <c r="C806" s="122" t="s">
        <v>241</v>
      </c>
      <c r="D806" s="137" t="s">
        <v>821</v>
      </c>
      <c r="E806" s="137" t="s">
        <v>634</v>
      </c>
      <c r="F806" s="137" t="s">
        <v>298</v>
      </c>
      <c r="G806" s="137" t="s">
        <v>301</v>
      </c>
      <c r="H806" s="137"/>
      <c r="I806" s="257">
        <v>200</v>
      </c>
    </row>
    <row r="807" spans="1:9" ht="42" customHeight="1">
      <c r="A807" s="209" t="s">
        <v>413</v>
      </c>
      <c r="B807" s="214">
        <v>111</v>
      </c>
      <c r="C807" s="122" t="s">
        <v>241</v>
      </c>
      <c r="D807" s="137" t="s">
        <v>821</v>
      </c>
      <c r="E807" s="137" t="s">
        <v>634</v>
      </c>
      <c r="F807" s="137" t="s">
        <v>298</v>
      </c>
      <c r="G807" s="137" t="s">
        <v>414</v>
      </c>
      <c r="H807" s="137"/>
      <c r="I807" s="257">
        <v>200</v>
      </c>
    </row>
    <row r="808" spans="1:9" ht="17.25" customHeight="1">
      <c r="A808" s="213" t="s">
        <v>317</v>
      </c>
      <c r="B808" s="214">
        <v>111</v>
      </c>
      <c r="C808" s="122" t="s">
        <v>241</v>
      </c>
      <c r="D808" s="137" t="s">
        <v>821</v>
      </c>
      <c r="E808" s="137" t="s">
        <v>634</v>
      </c>
      <c r="F808" s="137" t="s">
        <v>298</v>
      </c>
      <c r="G808" s="137" t="s">
        <v>414</v>
      </c>
      <c r="H808" s="137" t="s">
        <v>306</v>
      </c>
      <c r="I808" s="257">
        <v>200</v>
      </c>
    </row>
    <row r="809" spans="1:9" ht="15" customHeight="1">
      <c r="A809" s="294" t="s">
        <v>242</v>
      </c>
      <c r="B809" s="211">
        <v>111</v>
      </c>
      <c r="C809" s="118" t="s">
        <v>243</v>
      </c>
      <c r="D809" s="119"/>
      <c r="E809" s="119"/>
      <c r="F809" s="119"/>
      <c r="G809" s="119"/>
      <c r="H809" s="119"/>
      <c r="I809" s="251">
        <v>3454.2000000000003</v>
      </c>
    </row>
    <row r="810" spans="1:9" ht="47.25" customHeight="1">
      <c r="A810" s="210" t="s">
        <v>423</v>
      </c>
      <c r="B810" s="211">
        <v>111</v>
      </c>
      <c r="C810" s="118" t="s">
        <v>243</v>
      </c>
      <c r="D810" s="119" t="s">
        <v>424</v>
      </c>
      <c r="E810" s="119" t="s">
        <v>299</v>
      </c>
      <c r="F810" s="119" t="s">
        <v>300</v>
      </c>
      <c r="G810" s="119" t="s">
        <v>301</v>
      </c>
      <c r="H810" s="119"/>
      <c r="I810" s="251">
        <v>3454.2000000000003</v>
      </c>
    </row>
    <row r="811" spans="1:9" s="116" customFormat="1" ht="30.75" customHeight="1">
      <c r="A811" s="268" t="s">
        <v>445</v>
      </c>
      <c r="B811" s="214">
        <v>111</v>
      </c>
      <c r="C811" s="122" t="s">
        <v>243</v>
      </c>
      <c r="D811" s="121" t="s">
        <v>424</v>
      </c>
      <c r="E811" s="121" t="s">
        <v>263</v>
      </c>
      <c r="F811" s="121" t="s">
        <v>300</v>
      </c>
      <c r="G811" s="121" t="s">
        <v>301</v>
      </c>
      <c r="H811" s="121"/>
      <c r="I811" s="257">
        <v>3454.2000000000003</v>
      </c>
    </row>
    <row r="812" spans="1:9" s="116" customFormat="1" ht="30.75" customHeight="1">
      <c r="A812" s="207" t="s">
        <v>446</v>
      </c>
      <c r="B812" s="214">
        <v>111</v>
      </c>
      <c r="C812" s="122" t="s">
        <v>243</v>
      </c>
      <c r="D812" s="121" t="s">
        <v>424</v>
      </c>
      <c r="E812" s="121" t="s">
        <v>263</v>
      </c>
      <c r="F812" s="121" t="s">
        <v>298</v>
      </c>
      <c r="G812" s="121" t="s">
        <v>301</v>
      </c>
      <c r="H812" s="121"/>
      <c r="I812" s="257">
        <v>3454.2000000000003</v>
      </c>
    </row>
    <row r="813" spans="1:9" s="116" customFormat="1" ht="18" customHeight="1">
      <c r="A813" s="207" t="s">
        <v>1025</v>
      </c>
      <c r="B813" s="214">
        <v>111</v>
      </c>
      <c r="C813" s="122" t="s">
        <v>243</v>
      </c>
      <c r="D813" s="121" t="s">
        <v>424</v>
      </c>
      <c r="E813" s="121" t="s">
        <v>263</v>
      </c>
      <c r="F813" s="121" t="s">
        <v>298</v>
      </c>
      <c r="G813" s="121" t="s">
        <v>324</v>
      </c>
      <c r="H813" s="121"/>
      <c r="I813" s="257">
        <v>0</v>
      </c>
    </row>
    <row r="814" spans="1:9" s="116" customFormat="1" ht="17.25" customHeight="1">
      <c r="A814" s="213" t="s">
        <v>317</v>
      </c>
      <c r="B814" s="214">
        <v>111</v>
      </c>
      <c r="C814" s="122" t="s">
        <v>243</v>
      </c>
      <c r="D814" s="121" t="s">
        <v>424</v>
      </c>
      <c r="E814" s="121" t="s">
        <v>263</v>
      </c>
      <c r="F814" s="121" t="s">
        <v>298</v>
      </c>
      <c r="G814" s="121" t="s">
        <v>324</v>
      </c>
      <c r="H814" s="121" t="s">
        <v>306</v>
      </c>
      <c r="I814" s="257">
        <v>0</v>
      </c>
    </row>
    <row r="815" spans="1:9" s="116" customFormat="1" ht="30.75" customHeight="1">
      <c r="A815" s="213" t="s">
        <v>1062</v>
      </c>
      <c r="B815" s="214">
        <v>111</v>
      </c>
      <c r="C815" s="122" t="s">
        <v>243</v>
      </c>
      <c r="D815" s="121" t="s">
        <v>424</v>
      </c>
      <c r="E815" s="121" t="s">
        <v>263</v>
      </c>
      <c r="F815" s="121" t="s">
        <v>298</v>
      </c>
      <c r="G815" s="121" t="s">
        <v>1061</v>
      </c>
      <c r="H815" s="121"/>
      <c r="I815" s="257">
        <v>778.9</v>
      </c>
    </row>
    <row r="816" spans="1:9" s="116" customFormat="1" ht="21" customHeight="1">
      <c r="A816" s="213" t="s">
        <v>317</v>
      </c>
      <c r="B816" s="214">
        <v>111</v>
      </c>
      <c r="C816" s="122" t="s">
        <v>243</v>
      </c>
      <c r="D816" s="121" t="s">
        <v>424</v>
      </c>
      <c r="E816" s="121" t="s">
        <v>263</v>
      </c>
      <c r="F816" s="121" t="s">
        <v>298</v>
      </c>
      <c r="G816" s="121" t="s">
        <v>1061</v>
      </c>
      <c r="H816" s="187">
        <v>540</v>
      </c>
      <c r="I816" s="257">
        <v>778.9</v>
      </c>
    </row>
    <row r="817" spans="1:9" s="116" customFormat="1" ht="27" customHeight="1">
      <c r="A817" s="268" t="s">
        <v>451</v>
      </c>
      <c r="B817" s="214">
        <v>111</v>
      </c>
      <c r="C817" s="122" t="s">
        <v>243</v>
      </c>
      <c r="D817" s="121" t="s">
        <v>424</v>
      </c>
      <c r="E817" s="121" t="s">
        <v>263</v>
      </c>
      <c r="F817" s="121" t="s">
        <v>298</v>
      </c>
      <c r="G817" s="121" t="s">
        <v>452</v>
      </c>
      <c r="H817" s="121"/>
      <c r="I817" s="257">
        <v>2675.3</v>
      </c>
    </row>
    <row r="818" spans="1:9" s="129" customFormat="1" ht="18" customHeight="1">
      <c r="A818" s="213" t="s">
        <v>317</v>
      </c>
      <c r="B818" s="214">
        <v>111</v>
      </c>
      <c r="C818" s="122" t="s">
        <v>243</v>
      </c>
      <c r="D818" s="121" t="s">
        <v>424</v>
      </c>
      <c r="E818" s="121" t="s">
        <v>263</v>
      </c>
      <c r="F818" s="121" t="s">
        <v>298</v>
      </c>
      <c r="G818" s="121" t="s">
        <v>452</v>
      </c>
      <c r="H818" s="121" t="s">
        <v>306</v>
      </c>
      <c r="I818" s="257">
        <v>2675.3</v>
      </c>
    </row>
    <row r="819" spans="1:9" s="124" customFormat="1" ht="20.25" customHeight="1">
      <c r="A819" s="283" t="s">
        <v>244</v>
      </c>
      <c r="B819" s="211" t="s">
        <v>91</v>
      </c>
      <c r="C819" s="118" t="s">
        <v>245</v>
      </c>
      <c r="D819" s="119"/>
      <c r="E819" s="119"/>
      <c r="F819" s="119"/>
      <c r="G819" s="119"/>
      <c r="H819" s="119"/>
      <c r="I819" s="251">
        <v>276.4</v>
      </c>
    </row>
    <row r="820" spans="1:9" s="116" customFormat="1" ht="26.25" customHeight="1">
      <c r="A820" s="283" t="s">
        <v>379</v>
      </c>
      <c r="B820" s="211" t="s">
        <v>91</v>
      </c>
      <c r="C820" s="118" t="s">
        <v>247</v>
      </c>
      <c r="D820" s="119"/>
      <c r="E820" s="119"/>
      <c r="F820" s="119"/>
      <c r="G820" s="119"/>
      <c r="H820" s="119"/>
      <c r="I820" s="251">
        <v>276.4</v>
      </c>
    </row>
    <row r="821" spans="1:9" s="129" customFormat="1" ht="41.25" customHeight="1">
      <c r="A821" s="210" t="s">
        <v>364</v>
      </c>
      <c r="B821" s="211" t="s">
        <v>91</v>
      </c>
      <c r="C821" s="118" t="s">
        <v>247</v>
      </c>
      <c r="D821" s="119" t="s">
        <v>365</v>
      </c>
      <c r="E821" s="119" t="s">
        <v>299</v>
      </c>
      <c r="F821" s="119" t="s">
        <v>300</v>
      </c>
      <c r="G821" s="119" t="s">
        <v>301</v>
      </c>
      <c r="H821" s="119"/>
      <c r="I821" s="251">
        <v>276.4</v>
      </c>
    </row>
    <row r="822" spans="1:9" s="129" customFormat="1" ht="29.25" customHeight="1">
      <c r="A822" s="270" t="s">
        <v>374</v>
      </c>
      <c r="B822" s="211" t="s">
        <v>91</v>
      </c>
      <c r="C822" s="118" t="s">
        <v>247</v>
      </c>
      <c r="D822" s="119" t="s">
        <v>365</v>
      </c>
      <c r="E822" s="119" t="s">
        <v>260</v>
      </c>
      <c r="F822" s="119" t="s">
        <v>300</v>
      </c>
      <c r="G822" s="119" t="s">
        <v>301</v>
      </c>
      <c r="H822" s="119"/>
      <c r="I822" s="251">
        <v>276.4</v>
      </c>
    </row>
    <row r="823" spans="1:9" s="129" customFormat="1" ht="27.75" customHeight="1">
      <c r="A823" s="268" t="s">
        <v>375</v>
      </c>
      <c r="B823" s="208" t="s">
        <v>91</v>
      </c>
      <c r="C823" s="122" t="s">
        <v>247</v>
      </c>
      <c r="D823" s="121" t="s">
        <v>365</v>
      </c>
      <c r="E823" s="121" t="s">
        <v>260</v>
      </c>
      <c r="F823" s="121" t="s">
        <v>298</v>
      </c>
      <c r="G823" s="121" t="s">
        <v>301</v>
      </c>
      <c r="H823" s="121"/>
      <c r="I823" s="257">
        <v>276.4</v>
      </c>
    </row>
    <row r="824" spans="1:9" s="129" customFormat="1" ht="15" customHeight="1">
      <c r="A824" s="207" t="s">
        <v>376</v>
      </c>
      <c r="B824" s="208" t="s">
        <v>91</v>
      </c>
      <c r="C824" s="122" t="s">
        <v>247</v>
      </c>
      <c r="D824" s="121" t="s">
        <v>365</v>
      </c>
      <c r="E824" s="121" t="s">
        <v>260</v>
      </c>
      <c r="F824" s="121" t="s">
        <v>298</v>
      </c>
      <c r="G824" s="134" t="s">
        <v>377</v>
      </c>
      <c r="H824" s="135"/>
      <c r="I824" s="255">
        <v>276.4</v>
      </c>
    </row>
    <row r="825" spans="1:9" s="129" customFormat="1" ht="16.5" customHeight="1">
      <c r="A825" s="207" t="s">
        <v>378</v>
      </c>
      <c r="B825" s="208" t="s">
        <v>91</v>
      </c>
      <c r="C825" s="122" t="s">
        <v>247</v>
      </c>
      <c r="D825" s="121" t="s">
        <v>365</v>
      </c>
      <c r="E825" s="121" t="s">
        <v>260</v>
      </c>
      <c r="F825" s="121" t="s">
        <v>298</v>
      </c>
      <c r="G825" s="134" t="s">
        <v>377</v>
      </c>
      <c r="H825" s="135">
        <v>730</v>
      </c>
      <c r="I825" s="255">
        <v>276.4</v>
      </c>
    </row>
    <row r="826" spans="1:9" s="129" customFormat="1" ht="31.5" customHeight="1">
      <c r="A826" s="283" t="s">
        <v>974</v>
      </c>
      <c r="B826" s="211" t="s">
        <v>91</v>
      </c>
      <c r="C826" s="118" t="s">
        <v>249</v>
      </c>
      <c r="D826" s="119"/>
      <c r="E826" s="119"/>
      <c r="F826" s="119"/>
      <c r="G826" s="119"/>
      <c r="H826" s="119"/>
      <c r="I826" s="251">
        <v>237802.69999999998</v>
      </c>
    </row>
    <row r="827" spans="1:9" s="129" customFormat="1" ht="33.75" customHeight="1">
      <c r="A827" s="283" t="s">
        <v>250</v>
      </c>
      <c r="B827" s="211" t="s">
        <v>91</v>
      </c>
      <c r="C827" s="118" t="s">
        <v>251</v>
      </c>
      <c r="D827" s="119"/>
      <c r="E827" s="119"/>
      <c r="F827" s="119"/>
      <c r="G827" s="119"/>
      <c r="H827" s="119"/>
      <c r="I827" s="251">
        <v>178361.59999999998</v>
      </c>
    </row>
    <row r="828" spans="1:9" s="129" customFormat="1" ht="42.75" customHeight="1">
      <c r="A828" s="210" t="s">
        <v>364</v>
      </c>
      <c r="B828" s="211" t="s">
        <v>91</v>
      </c>
      <c r="C828" s="118" t="s">
        <v>251</v>
      </c>
      <c r="D828" s="119" t="s">
        <v>365</v>
      </c>
      <c r="E828" s="119" t="s">
        <v>299</v>
      </c>
      <c r="F828" s="119" t="s">
        <v>300</v>
      </c>
      <c r="G828" s="119" t="s">
        <v>301</v>
      </c>
      <c r="H828" s="119"/>
      <c r="I828" s="251">
        <v>178361.59999999998</v>
      </c>
    </row>
    <row r="829" spans="1:9" s="129" customFormat="1" ht="42" customHeight="1">
      <c r="A829" s="268" t="s">
        <v>366</v>
      </c>
      <c r="B829" s="214" t="s">
        <v>91</v>
      </c>
      <c r="C829" s="122" t="s">
        <v>251</v>
      </c>
      <c r="D829" s="121" t="s">
        <v>365</v>
      </c>
      <c r="E829" s="121" t="s">
        <v>258</v>
      </c>
      <c r="F829" s="121" t="s">
        <v>300</v>
      </c>
      <c r="G829" s="121" t="s">
        <v>301</v>
      </c>
      <c r="H829" s="121"/>
      <c r="I829" s="257">
        <v>178361.59999999998</v>
      </c>
    </row>
    <row r="830" spans="1:9" s="129" customFormat="1" ht="39.75" customHeight="1">
      <c r="A830" s="207" t="s">
        <v>367</v>
      </c>
      <c r="B830" s="208" t="s">
        <v>91</v>
      </c>
      <c r="C830" s="122" t="s">
        <v>251</v>
      </c>
      <c r="D830" s="134" t="s">
        <v>365</v>
      </c>
      <c r="E830" s="134" t="s">
        <v>258</v>
      </c>
      <c r="F830" s="134" t="s">
        <v>298</v>
      </c>
      <c r="G830" s="134" t="s">
        <v>301</v>
      </c>
      <c r="H830" s="135"/>
      <c r="I830" s="255">
        <v>178361.59999999998</v>
      </c>
    </row>
    <row r="831" spans="1:9" s="129" customFormat="1" ht="28.5" customHeight="1">
      <c r="A831" s="207" t="s">
        <v>368</v>
      </c>
      <c r="B831" s="208" t="s">
        <v>91</v>
      </c>
      <c r="C831" s="122" t="s">
        <v>251</v>
      </c>
      <c r="D831" s="134" t="s">
        <v>365</v>
      </c>
      <c r="E831" s="134" t="s">
        <v>258</v>
      </c>
      <c r="F831" s="134" t="s">
        <v>298</v>
      </c>
      <c r="G831" s="134" t="s">
        <v>369</v>
      </c>
      <c r="H831" s="135"/>
      <c r="I831" s="255">
        <v>43284.8</v>
      </c>
    </row>
    <row r="832" spans="1:9" s="129" customFormat="1" ht="15" customHeight="1">
      <c r="A832" s="207" t="s">
        <v>370</v>
      </c>
      <c r="B832" s="208" t="s">
        <v>91</v>
      </c>
      <c r="C832" s="122" t="s">
        <v>251</v>
      </c>
      <c r="D832" s="134" t="s">
        <v>365</v>
      </c>
      <c r="E832" s="134" t="s">
        <v>258</v>
      </c>
      <c r="F832" s="134" t="s">
        <v>298</v>
      </c>
      <c r="G832" s="134" t="s">
        <v>369</v>
      </c>
      <c r="H832" s="135">
        <v>510</v>
      </c>
      <c r="I832" s="255">
        <v>43284.8</v>
      </c>
    </row>
    <row r="833" spans="1:9" s="129" customFormat="1" ht="47.25" customHeight="1">
      <c r="A833" s="207" t="s">
        <v>372</v>
      </c>
      <c r="B833" s="208" t="s">
        <v>91</v>
      </c>
      <c r="C833" s="122" t="s">
        <v>251</v>
      </c>
      <c r="D833" s="134" t="s">
        <v>365</v>
      </c>
      <c r="E833" s="134" t="s">
        <v>258</v>
      </c>
      <c r="F833" s="134" t="s">
        <v>298</v>
      </c>
      <c r="G833" s="134" t="s">
        <v>373</v>
      </c>
      <c r="H833" s="135"/>
      <c r="I833" s="255">
        <v>135076.8</v>
      </c>
    </row>
    <row r="834" spans="1:9" s="129" customFormat="1" ht="12.75">
      <c r="A834" s="207" t="s">
        <v>975</v>
      </c>
      <c r="B834" s="208" t="s">
        <v>91</v>
      </c>
      <c r="C834" s="122" t="s">
        <v>251</v>
      </c>
      <c r="D834" s="134" t="s">
        <v>365</v>
      </c>
      <c r="E834" s="134" t="s">
        <v>258</v>
      </c>
      <c r="F834" s="134" t="s">
        <v>298</v>
      </c>
      <c r="G834" s="134" t="s">
        <v>373</v>
      </c>
      <c r="H834" s="135">
        <v>510</v>
      </c>
      <c r="I834" s="255">
        <v>135076.8</v>
      </c>
    </row>
    <row r="835" spans="1:9" s="116" customFormat="1" ht="17.25" customHeight="1">
      <c r="A835" s="283" t="s">
        <v>252</v>
      </c>
      <c r="B835" s="211" t="s">
        <v>91</v>
      </c>
      <c r="C835" s="118" t="s">
        <v>253</v>
      </c>
      <c r="D835" s="193"/>
      <c r="E835" s="193"/>
      <c r="F835" s="193"/>
      <c r="G835" s="193"/>
      <c r="H835" s="147"/>
      <c r="I835" s="253">
        <v>59441.1</v>
      </c>
    </row>
    <row r="836" spans="1:9" s="116" customFormat="1" ht="12.75" customHeight="1">
      <c r="A836" s="210" t="s">
        <v>820</v>
      </c>
      <c r="B836" s="211" t="s">
        <v>91</v>
      </c>
      <c r="C836" s="118" t="s">
        <v>253</v>
      </c>
      <c r="D836" s="146" t="s">
        <v>821</v>
      </c>
      <c r="E836" s="146" t="s">
        <v>299</v>
      </c>
      <c r="F836" s="146" t="s">
        <v>300</v>
      </c>
      <c r="G836" s="146" t="s">
        <v>301</v>
      </c>
      <c r="H836" s="147"/>
      <c r="I836" s="253">
        <v>59441.1</v>
      </c>
    </row>
    <row r="837" spans="1:9" s="114" customFormat="1" ht="12.75" customHeight="1">
      <c r="A837" s="270" t="s">
        <v>788</v>
      </c>
      <c r="B837" s="211" t="s">
        <v>91</v>
      </c>
      <c r="C837" s="118" t="s">
        <v>253</v>
      </c>
      <c r="D837" s="146" t="s">
        <v>821</v>
      </c>
      <c r="E837" s="146" t="s">
        <v>634</v>
      </c>
      <c r="F837" s="146" t="s">
        <v>300</v>
      </c>
      <c r="G837" s="146" t="s">
        <v>301</v>
      </c>
      <c r="H837" s="147"/>
      <c r="I837" s="253">
        <v>59441.1</v>
      </c>
    </row>
    <row r="838" spans="1:9" s="129" customFormat="1" ht="12.75" customHeight="1">
      <c r="A838" s="268" t="s">
        <v>788</v>
      </c>
      <c r="B838" s="214" t="s">
        <v>91</v>
      </c>
      <c r="C838" s="122" t="s">
        <v>253</v>
      </c>
      <c r="D838" s="134" t="s">
        <v>821</v>
      </c>
      <c r="E838" s="134" t="s">
        <v>634</v>
      </c>
      <c r="F838" s="134" t="s">
        <v>298</v>
      </c>
      <c r="G838" s="134" t="s">
        <v>301</v>
      </c>
      <c r="H838" s="135"/>
      <c r="I838" s="255">
        <v>59441.1</v>
      </c>
    </row>
    <row r="839" spans="1:9" s="124" customFormat="1" ht="43.5" customHeight="1">
      <c r="A839" s="215" t="s">
        <v>864</v>
      </c>
      <c r="B839" s="214" t="s">
        <v>91</v>
      </c>
      <c r="C839" s="122" t="s">
        <v>253</v>
      </c>
      <c r="D839" s="122" t="s">
        <v>821</v>
      </c>
      <c r="E839" s="122" t="s">
        <v>634</v>
      </c>
      <c r="F839" s="122" t="s">
        <v>298</v>
      </c>
      <c r="G839" s="122" t="s">
        <v>865</v>
      </c>
      <c r="H839" s="144"/>
      <c r="I839" s="257">
        <v>5952.2</v>
      </c>
    </row>
    <row r="840" spans="1:9" s="124" customFormat="1" ht="14.25" customHeight="1">
      <c r="A840" s="268" t="s">
        <v>305</v>
      </c>
      <c r="B840" s="208" t="s">
        <v>91</v>
      </c>
      <c r="C840" s="122" t="s">
        <v>253</v>
      </c>
      <c r="D840" s="134" t="s">
        <v>821</v>
      </c>
      <c r="E840" s="134" t="s">
        <v>634</v>
      </c>
      <c r="F840" s="134" t="s">
        <v>298</v>
      </c>
      <c r="G840" s="134" t="s">
        <v>865</v>
      </c>
      <c r="H840" s="135">
        <v>540</v>
      </c>
      <c r="I840" s="255">
        <v>5952.2</v>
      </c>
    </row>
    <row r="841" spans="1:9" s="124" customFormat="1" ht="44.25" customHeight="1">
      <c r="A841" s="268" t="s">
        <v>1352</v>
      </c>
      <c r="B841" s="214" t="s">
        <v>91</v>
      </c>
      <c r="C841" s="122" t="s">
        <v>253</v>
      </c>
      <c r="D841" s="122" t="s">
        <v>821</v>
      </c>
      <c r="E841" s="122" t="s">
        <v>634</v>
      </c>
      <c r="F841" s="122" t="s">
        <v>298</v>
      </c>
      <c r="G841" s="122" t="s">
        <v>1067</v>
      </c>
      <c r="H841" s="144"/>
      <c r="I841" s="255">
        <v>53488.9</v>
      </c>
    </row>
    <row r="842" spans="1:9" s="124" customFormat="1" ht="16.5" customHeight="1">
      <c r="A842" s="268" t="s">
        <v>305</v>
      </c>
      <c r="B842" s="208" t="s">
        <v>91</v>
      </c>
      <c r="C842" s="122" t="s">
        <v>253</v>
      </c>
      <c r="D842" s="134" t="s">
        <v>821</v>
      </c>
      <c r="E842" s="134" t="s">
        <v>634</v>
      </c>
      <c r="F842" s="134" t="s">
        <v>298</v>
      </c>
      <c r="G842" s="134" t="s">
        <v>1067</v>
      </c>
      <c r="H842" s="135">
        <v>540</v>
      </c>
      <c r="I842" s="255">
        <v>53488.9</v>
      </c>
    </row>
    <row r="843" spans="1:9" s="124" customFormat="1" ht="42.75" customHeight="1" hidden="1">
      <c r="A843" s="209" t="s">
        <v>413</v>
      </c>
      <c r="B843" s="208">
        <v>111</v>
      </c>
      <c r="C843" s="122" t="s">
        <v>253</v>
      </c>
      <c r="D843" s="122" t="s">
        <v>821</v>
      </c>
      <c r="E843" s="122" t="s">
        <v>634</v>
      </c>
      <c r="F843" s="122" t="s">
        <v>298</v>
      </c>
      <c r="G843" s="122" t="s">
        <v>414</v>
      </c>
      <c r="H843" s="144"/>
      <c r="I843" s="255">
        <v>0</v>
      </c>
    </row>
    <row r="844" spans="1:9" s="124" customFormat="1" ht="18.75" customHeight="1" hidden="1">
      <c r="A844" s="268" t="s">
        <v>305</v>
      </c>
      <c r="B844" s="208">
        <v>111</v>
      </c>
      <c r="C844" s="122" t="s">
        <v>253</v>
      </c>
      <c r="D844" s="134" t="s">
        <v>821</v>
      </c>
      <c r="E844" s="134" t="s">
        <v>634</v>
      </c>
      <c r="F844" s="134" t="s">
        <v>298</v>
      </c>
      <c r="G844" s="134" t="s">
        <v>414</v>
      </c>
      <c r="H844" s="135">
        <v>540</v>
      </c>
      <c r="I844" s="255">
        <v>0</v>
      </c>
    </row>
    <row r="845" spans="1:9" s="124" customFormat="1" ht="30.75" customHeight="1" hidden="1">
      <c r="A845" s="268" t="s">
        <v>870</v>
      </c>
      <c r="B845" s="214" t="s">
        <v>91</v>
      </c>
      <c r="C845" s="122" t="s">
        <v>253</v>
      </c>
      <c r="D845" s="122" t="s">
        <v>821</v>
      </c>
      <c r="E845" s="122" t="s">
        <v>634</v>
      </c>
      <c r="F845" s="122" t="s">
        <v>298</v>
      </c>
      <c r="G845" s="122" t="s">
        <v>871</v>
      </c>
      <c r="H845" s="144"/>
      <c r="I845" s="255">
        <v>0</v>
      </c>
    </row>
    <row r="846" spans="1:9" s="124" customFormat="1" ht="24" customHeight="1" hidden="1">
      <c r="A846" s="268" t="s">
        <v>305</v>
      </c>
      <c r="B846" s="208" t="s">
        <v>91</v>
      </c>
      <c r="C846" s="122" t="s">
        <v>253</v>
      </c>
      <c r="D846" s="134" t="s">
        <v>821</v>
      </c>
      <c r="E846" s="134" t="s">
        <v>634</v>
      </c>
      <c r="F846" s="134" t="s">
        <v>298</v>
      </c>
      <c r="G846" s="134" t="s">
        <v>871</v>
      </c>
      <c r="H846" s="135">
        <v>540</v>
      </c>
      <c r="I846" s="255"/>
    </row>
    <row r="847" spans="1:9" s="124" customFormat="1" ht="28.5" customHeight="1">
      <c r="A847" s="210" t="s">
        <v>264</v>
      </c>
      <c r="B847" s="211" t="s">
        <v>102</v>
      </c>
      <c r="C847" s="118"/>
      <c r="D847" s="119"/>
      <c r="E847" s="119"/>
      <c r="F847" s="119"/>
      <c r="G847" s="119"/>
      <c r="H847" s="119"/>
      <c r="I847" s="251">
        <v>14742.6</v>
      </c>
    </row>
    <row r="848" spans="1:9" s="124" customFormat="1" ht="15" customHeight="1">
      <c r="A848" s="210" t="s">
        <v>162</v>
      </c>
      <c r="B848" s="211" t="s">
        <v>102</v>
      </c>
      <c r="C848" s="118" t="s">
        <v>163</v>
      </c>
      <c r="D848" s="119"/>
      <c r="E848" s="119"/>
      <c r="F848" s="119"/>
      <c r="G848" s="119"/>
      <c r="H848" s="119"/>
      <c r="I848" s="251">
        <v>14292.6</v>
      </c>
    </row>
    <row r="849" spans="1:9" s="124" customFormat="1" ht="19.5" customHeight="1" hidden="1">
      <c r="A849" s="210" t="s">
        <v>792</v>
      </c>
      <c r="B849" s="211">
        <v>112</v>
      </c>
      <c r="C849" s="118" t="s">
        <v>169</v>
      </c>
      <c r="D849" s="119"/>
      <c r="E849" s="119"/>
      <c r="F849" s="119"/>
      <c r="G849" s="119"/>
      <c r="H849" s="119"/>
      <c r="I849" s="251">
        <v>0</v>
      </c>
    </row>
    <row r="850" spans="1:9" s="124" customFormat="1" ht="26.25" customHeight="1" hidden="1">
      <c r="A850" s="210" t="s">
        <v>785</v>
      </c>
      <c r="B850" s="211">
        <v>112</v>
      </c>
      <c r="C850" s="118" t="s">
        <v>169</v>
      </c>
      <c r="D850" s="119" t="s">
        <v>786</v>
      </c>
      <c r="E850" s="119" t="s">
        <v>299</v>
      </c>
      <c r="F850" s="119" t="s">
        <v>300</v>
      </c>
      <c r="G850" s="119" t="s">
        <v>301</v>
      </c>
      <c r="H850" s="119"/>
      <c r="I850" s="251">
        <v>0</v>
      </c>
    </row>
    <row r="851" spans="1:9" s="124" customFormat="1" ht="26.25" customHeight="1" hidden="1">
      <c r="A851" s="270" t="s">
        <v>957</v>
      </c>
      <c r="B851" s="211">
        <v>112</v>
      </c>
      <c r="C851" s="118" t="s">
        <v>169</v>
      </c>
      <c r="D851" s="119" t="s">
        <v>786</v>
      </c>
      <c r="E851" s="119" t="s">
        <v>262</v>
      </c>
      <c r="F851" s="119" t="s">
        <v>300</v>
      </c>
      <c r="G851" s="119" t="s">
        <v>301</v>
      </c>
      <c r="H851" s="119"/>
      <c r="I851" s="251">
        <v>0</v>
      </c>
    </row>
    <row r="852" spans="1:9" s="124" customFormat="1" ht="24" customHeight="1" hidden="1">
      <c r="A852" s="207" t="s">
        <v>788</v>
      </c>
      <c r="B852" s="214">
        <v>112</v>
      </c>
      <c r="C852" s="122" t="s">
        <v>169</v>
      </c>
      <c r="D852" s="121" t="s">
        <v>786</v>
      </c>
      <c r="E852" s="121" t="s">
        <v>262</v>
      </c>
      <c r="F852" s="121" t="s">
        <v>298</v>
      </c>
      <c r="G852" s="121" t="s">
        <v>301</v>
      </c>
      <c r="H852" s="121"/>
      <c r="I852" s="257">
        <v>0</v>
      </c>
    </row>
    <row r="853" spans="1:9" s="124" customFormat="1" ht="30" customHeight="1" hidden="1">
      <c r="A853" s="209" t="s">
        <v>807</v>
      </c>
      <c r="B853" s="214">
        <v>112</v>
      </c>
      <c r="C853" s="122" t="s">
        <v>169</v>
      </c>
      <c r="D853" s="121" t="s">
        <v>786</v>
      </c>
      <c r="E853" s="121" t="s">
        <v>262</v>
      </c>
      <c r="F853" s="121" t="s">
        <v>298</v>
      </c>
      <c r="G853" s="121" t="s">
        <v>808</v>
      </c>
      <c r="H853" s="121"/>
      <c r="I853" s="257">
        <v>0</v>
      </c>
    </row>
    <row r="854" spans="1:9" s="124" customFormat="1" ht="26.25" customHeight="1" hidden="1">
      <c r="A854" s="209" t="s">
        <v>352</v>
      </c>
      <c r="B854" s="214">
        <v>112</v>
      </c>
      <c r="C854" s="122" t="s">
        <v>169</v>
      </c>
      <c r="D854" s="121" t="s">
        <v>786</v>
      </c>
      <c r="E854" s="121" t="s">
        <v>262</v>
      </c>
      <c r="F854" s="121" t="s">
        <v>298</v>
      </c>
      <c r="G854" s="121" t="s">
        <v>808</v>
      </c>
      <c r="H854" s="121" t="s">
        <v>156</v>
      </c>
      <c r="I854" s="259"/>
    </row>
    <row r="855" spans="1:9" s="129" customFormat="1" ht="12.75" customHeight="1">
      <c r="A855" s="210" t="s">
        <v>176</v>
      </c>
      <c r="B855" s="211" t="s">
        <v>102</v>
      </c>
      <c r="C855" s="118" t="s">
        <v>177</v>
      </c>
      <c r="D855" s="119"/>
      <c r="E855" s="119"/>
      <c r="F855" s="119"/>
      <c r="G855" s="119"/>
      <c r="H855" s="119"/>
      <c r="I855" s="251">
        <v>14292.6</v>
      </c>
    </row>
    <row r="856" spans="1:9" s="124" customFormat="1" ht="67.5" customHeight="1">
      <c r="A856" s="276" t="s">
        <v>951</v>
      </c>
      <c r="B856" s="211" t="s">
        <v>102</v>
      </c>
      <c r="C856" s="118" t="s">
        <v>177</v>
      </c>
      <c r="D856" s="119" t="s">
        <v>679</v>
      </c>
      <c r="E856" s="119" t="s">
        <v>299</v>
      </c>
      <c r="F856" s="119" t="s">
        <v>300</v>
      </c>
      <c r="G856" s="119" t="s">
        <v>301</v>
      </c>
      <c r="H856" s="119"/>
      <c r="I856" s="251">
        <v>45.2</v>
      </c>
    </row>
    <row r="857" spans="1:9" s="173" customFormat="1" ht="30" customHeight="1">
      <c r="A857" s="270" t="s">
        <v>680</v>
      </c>
      <c r="B857" s="211" t="s">
        <v>102</v>
      </c>
      <c r="C857" s="118" t="s">
        <v>177</v>
      </c>
      <c r="D857" s="119" t="s">
        <v>679</v>
      </c>
      <c r="E857" s="119" t="s">
        <v>258</v>
      </c>
      <c r="F857" s="119" t="s">
        <v>300</v>
      </c>
      <c r="G857" s="119" t="s">
        <v>301</v>
      </c>
      <c r="H857" s="119"/>
      <c r="I857" s="251">
        <v>45.2</v>
      </c>
    </row>
    <row r="858" spans="1:9" s="173" customFormat="1" ht="30" customHeight="1">
      <c r="A858" s="268" t="s">
        <v>686</v>
      </c>
      <c r="B858" s="214" t="s">
        <v>102</v>
      </c>
      <c r="C858" s="122" t="s">
        <v>177</v>
      </c>
      <c r="D858" s="121" t="s">
        <v>679</v>
      </c>
      <c r="E858" s="121" t="s">
        <v>258</v>
      </c>
      <c r="F858" s="121" t="s">
        <v>381</v>
      </c>
      <c r="G858" s="121" t="s">
        <v>301</v>
      </c>
      <c r="H858" s="121"/>
      <c r="I858" s="257">
        <v>45.2</v>
      </c>
    </row>
    <row r="859" spans="1:9" ht="33" customHeight="1">
      <c r="A859" s="268" t="s">
        <v>687</v>
      </c>
      <c r="B859" s="214" t="s">
        <v>102</v>
      </c>
      <c r="C859" s="122" t="s">
        <v>177</v>
      </c>
      <c r="D859" s="121" t="s">
        <v>679</v>
      </c>
      <c r="E859" s="121" t="s">
        <v>258</v>
      </c>
      <c r="F859" s="121" t="s">
        <v>381</v>
      </c>
      <c r="G859" s="121" t="s">
        <v>688</v>
      </c>
      <c r="H859" s="121"/>
      <c r="I859" s="257">
        <v>45.2</v>
      </c>
    </row>
    <row r="860" spans="1:9" ht="28.5" customHeight="1">
      <c r="A860" s="215" t="s">
        <v>311</v>
      </c>
      <c r="B860" s="214" t="s">
        <v>102</v>
      </c>
      <c r="C860" s="122" t="s">
        <v>177</v>
      </c>
      <c r="D860" s="121" t="s">
        <v>679</v>
      </c>
      <c r="E860" s="121" t="s">
        <v>258</v>
      </c>
      <c r="F860" s="121" t="s">
        <v>381</v>
      </c>
      <c r="G860" s="121" t="s">
        <v>688</v>
      </c>
      <c r="H860" s="121">
        <v>240</v>
      </c>
      <c r="I860" s="257">
        <v>45.2</v>
      </c>
    </row>
    <row r="861" spans="1:9" ht="28.5" customHeight="1">
      <c r="A861" s="210" t="s">
        <v>785</v>
      </c>
      <c r="B861" s="278" t="s">
        <v>102</v>
      </c>
      <c r="C861" s="118" t="s">
        <v>177</v>
      </c>
      <c r="D861" s="146" t="s">
        <v>786</v>
      </c>
      <c r="E861" s="146" t="s">
        <v>299</v>
      </c>
      <c r="F861" s="146" t="s">
        <v>300</v>
      </c>
      <c r="G861" s="146" t="s">
        <v>301</v>
      </c>
      <c r="H861" s="147"/>
      <c r="I861" s="253">
        <v>13162.699999999999</v>
      </c>
    </row>
    <row r="862" spans="1:9" ht="27" customHeight="1">
      <c r="A862" s="270" t="s">
        <v>957</v>
      </c>
      <c r="B862" s="211" t="s">
        <v>102</v>
      </c>
      <c r="C862" s="118" t="s">
        <v>177</v>
      </c>
      <c r="D862" s="119" t="s">
        <v>786</v>
      </c>
      <c r="E862" s="119" t="s">
        <v>262</v>
      </c>
      <c r="F862" s="119" t="s">
        <v>300</v>
      </c>
      <c r="G862" s="119" t="s">
        <v>301</v>
      </c>
      <c r="H862" s="119"/>
      <c r="I862" s="251">
        <v>13162.699999999999</v>
      </c>
    </row>
    <row r="863" spans="1:9" ht="16.5" customHeight="1">
      <c r="A863" s="207" t="s">
        <v>788</v>
      </c>
      <c r="B863" s="208" t="s">
        <v>102</v>
      </c>
      <c r="C863" s="122" t="s">
        <v>177</v>
      </c>
      <c r="D863" s="134" t="s">
        <v>786</v>
      </c>
      <c r="E863" s="134" t="s">
        <v>262</v>
      </c>
      <c r="F863" s="134" t="s">
        <v>298</v>
      </c>
      <c r="G863" s="134" t="s">
        <v>301</v>
      </c>
      <c r="H863" s="135"/>
      <c r="I863" s="255">
        <v>13162.699999999999</v>
      </c>
    </row>
    <row r="864" spans="1:9" ht="15" customHeight="1">
      <c r="A864" s="207" t="s">
        <v>789</v>
      </c>
      <c r="B864" s="208" t="s">
        <v>102</v>
      </c>
      <c r="C864" s="122" t="s">
        <v>177</v>
      </c>
      <c r="D864" s="134" t="s">
        <v>786</v>
      </c>
      <c r="E864" s="134" t="s">
        <v>262</v>
      </c>
      <c r="F864" s="134" t="s">
        <v>298</v>
      </c>
      <c r="G864" s="134" t="s">
        <v>790</v>
      </c>
      <c r="H864" s="135"/>
      <c r="I864" s="255">
        <v>10437.4</v>
      </c>
    </row>
    <row r="865" spans="1:9" s="124" customFormat="1" ht="24" customHeight="1">
      <c r="A865" s="215" t="s">
        <v>352</v>
      </c>
      <c r="B865" s="208" t="s">
        <v>102</v>
      </c>
      <c r="C865" s="122" t="s">
        <v>177</v>
      </c>
      <c r="D865" s="134" t="s">
        <v>786</v>
      </c>
      <c r="E865" s="134" t="s">
        <v>262</v>
      </c>
      <c r="F865" s="134" t="s">
        <v>298</v>
      </c>
      <c r="G865" s="134" t="s">
        <v>790</v>
      </c>
      <c r="H865" s="135">
        <v>120</v>
      </c>
      <c r="I865" s="255">
        <v>9866.9</v>
      </c>
    </row>
    <row r="866" spans="1:9" s="124" customFormat="1" ht="30" customHeight="1">
      <c r="A866" s="215" t="s">
        <v>311</v>
      </c>
      <c r="B866" s="208" t="s">
        <v>102</v>
      </c>
      <c r="C866" s="122" t="s">
        <v>177</v>
      </c>
      <c r="D866" s="134" t="s">
        <v>786</v>
      </c>
      <c r="E866" s="134" t="s">
        <v>262</v>
      </c>
      <c r="F866" s="134" t="s">
        <v>298</v>
      </c>
      <c r="G866" s="134" t="s">
        <v>790</v>
      </c>
      <c r="H866" s="135">
        <v>240</v>
      </c>
      <c r="I866" s="255">
        <v>570.5</v>
      </c>
    </row>
    <row r="867" spans="1:9" ht="33" customHeight="1">
      <c r="A867" s="209" t="s">
        <v>807</v>
      </c>
      <c r="B867" s="208">
        <v>112</v>
      </c>
      <c r="C867" s="122" t="s">
        <v>177</v>
      </c>
      <c r="D867" s="134" t="s">
        <v>786</v>
      </c>
      <c r="E867" s="134" t="s">
        <v>262</v>
      </c>
      <c r="F867" s="134" t="s">
        <v>298</v>
      </c>
      <c r="G867" s="134" t="s">
        <v>808</v>
      </c>
      <c r="H867" s="135"/>
      <c r="I867" s="255">
        <v>565.4</v>
      </c>
    </row>
    <row r="868" spans="1:9" ht="24" customHeight="1">
      <c r="A868" s="209" t="s">
        <v>352</v>
      </c>
      <c r="B868" s="208">
        <v>112</v>
      </c>
      <c r="C868" s="122" t="s">
        <v>177</v>
      </c>
      <c r="D868" s="134" t="s">
        <v>786</v>
      </c>
      <c r="E868" s="134" t="s">
        <v>262</v>
      </c>
      <c r="F868" s="134" t="s">
        <v>298</v>
      </c>
      <c r="G868" s="134" t="s">
        <v>808</v>
      </c>
      <c r="H868" s="135">
        <v>120</v>
      </c>
      <c r="I868" s="255">
        <v>565.4</v>
      </c>
    </row>
    <row r="869" spans="1:9" ht="42" customHeight="1">
      <c r="A869" s="215" t="s">
        <v>813</v>
      </c>
      <c r="B869" s="208" t="s">
        <v>102</v>
      </c>
      <c r="C869" s="122" t="s">
        <v>177</v>
      </c>
      <c r="D869" s="134" t="s">
        <v>786</v>
      </c>
      <c r="E869" s="134" t="s">
        <v>262</v>
      </c>
      <c r="F869" s="134" t="s">
        <v>298</v>
      </c>
      <c r="G869" s="134" t="s">
        <v>814</v>
      </c>
      <c r="H869" s="155"/>
      <c r="I869" s="255">
        <v>2159.9000000000005</v>
      </c>
    </row>
    <row r="870" spans="1:9" ht="23.25" customHeight="1">
      <c r="A870" s="215" t="s">
        <v>352</v>
      </c>
      <c r="B870" s="208" t="s">
        <v>102</v>
      </c>
      <c r="C870" s="122" t="s">
        <v>177</v>
      </c>
      <c r="D870" s="134" t="s">
        <v>786</v>
      </c>
      <c r="E870" s="134" t="s">
        <v>262</v>
      </c>
      <c r="F870" s="134" t="s">
        <v>298</v>
      </c>
      <c r="G870" s="134" t="s">
        <v>814</v>
      </c>
      <c r="H870" s="155">
        <v>120</v>
      </c>
      <c r="I870" s="255">
        <v>2091.6000000000004</v>
      </c>
    </row>
    <row r="871" spans="1:9" ht="29.25" customHeight="1">
      <c r="A871" s="215" t="s">
        <v>311</v>
      </c>
      <c r="B871" s="208" t="s">
        <v>102</v>
      </c>
      <c r="C871" s="122" t="s">
        <v>177</v>
      </c>
      <c r="D871" s="134" t="s">
        <v>786</v>
      </c>
      <c r="E871" s="134" t="s">
        <v>262</v>
      </c>
      <c r="F871" s="134" t="s">
        <v>298</v>
      </c>
      <c r="G871" s="134" t="s">
        <v>814</v>
      </c>
      <c r="H871" s="155">
        <v>240</v>
      </c>
      <c r="I871" s="255">
        <v>47.3</v>
      </c>
    </row>
    <row r="872" spans="1:9" ht="16.5" customHeight="1">
      <c r="A872" s="207" t="s">
        <v>387</v>
      </c>
      <c r="B872" s="208" t="s">
        <v>102</v>
      </c>
      <c r="C872" s="122" t="s">
        <v>177</v>
      </c>
      <c r="D872" s="134" t="s">
        <v>786</v>
      </c>
      <c r="E872" s="134" t="s">
        <v>262</v>
      </c>
      <c r="F872" s="134" t="s">
        <v>298</v>
      </c>
      <c r="G872" s="134" t="s">
        <v>814</v>
      </c>
      <c r="H872" s="155">
        <v>850</v>
      </c>
      <c r="I872" s="255">
        <v>21</v>
      </c>
    </row>
    <row r="873" spans="1:9" ht="16.5" customHeight="1">
      <c r="A873" s="210" t="s">
        <v>820</v>
      </c>
      <c r="B873" s="278" t="s">
        <v>102</v>
      </c>
      <c r="C873" s="118" t="s">
        <v>177</v>
      </c>
      <c r="D873" s="146" t="s">
        <v>821</v>
      </c>
      <c r="E873" s="146" t="s">
        <v>299</v>
      </c>
      <c r="F873" s="146" t="s">
        <v>300</v>
      </c>
      <c r="G873" s="146" t="s">
        <v>301</v>
      </c>
      <c r="H873" s="147"/>
      <c r="I873" s="253">
        <v>1084.7</v>
      </c>
    </row>
    <row r="874" spans="1:9" s="129" customFormat="1" ht="17.25" customHeight="1">
      <c r="A874" s="270" t="s">
        <v>788</v>
      </c>
      <c r="B874" s="211" t="s">
        <v>102</v>
      </c>
      <c r="C874" s="118" t="s">
        <v>177</v>
      </c>
      <c r="D874" s="119" t="s">
        <v>821</v>
      </c>
      <c r="E874" s="119" t="s">
        <v>634</v>
      </c>
      <c r="F874" s="119" t="s">
        <v>300</v>
      </c>
      <c r="G874" s="119" t="s">
        <v>301</v>
      </c>
      <c r="H874" s="119"/>
      <c r="I874" s="251">
        <v>1084.7</v>
      </c>
    </row>
    <row r="875" spans="1:9" s="124" customFormat="1" ht="15" customHeight="1">
      <c r="A875" s="207" t="s">
        <v>788</v>
      </c>
      <c r="B875" s="208" t="s">
        <v>102</v>
      </c>
      <c r="C875" s="122" t="s">
        <v>177</v>
      </c>
      <c r="D875" s="134" t="s">
        <v>821</v>
      </c>
      <c r="E875" s="134" t="s">
        <v>634</v>
      </c>
      <c r="F875" s="134" t="s">
        <v>298</v>
      </c>
      <c r="G875" s="134" t="s">
        <v>301</v>
      </c>
      <c r="H875" s="135"/>
      <c r="I875" s="257">
        <v>1084.7</v>
      </c>
    </row>
    <row r="876" spans="1:9" s="124" customFormat="1" ht="33" customHeight="1">
      <c r="A876" s="207" t="s">
        <v>829</v>
      </c>
      <c r="B876" s="208" t="s">
        <v>102</v>
      </c>
      <c r="C876" s="122" t="s">
        <v>177</v>
      </c>
      <c r="D876" s="134" t="s">
        <v>821</v>
      </c>
      <c r="E876" s="134" t="s">
        <v>634</v>
      </c>
      <c r="F876" s="134" t="s">
        <v>298</v>
      </c>
      <c r="G876" s="134" t="s">
        <v>830</v>
      </c>
      <c r="H876" s="135"/>
      <c r="I876" s="255">
        <v>544.5</v>
      </c>
    </row>
    <row r="877" spans="1:9" s="124" customFormat="1" ht="30" customHeight="1">
      <c r="A877" s="207" t="s">
        <v>311</v>
      </c>
      <c r="B877" s="208" t="s">
        <v>102</v>
      </c>
      <c r="C877" s="122" t="s">
        <v>177</v>
      </c>
      <c r="D877" s="134" t="s">
        <v>821</v>
      </c>
      <c r="E877" s="134" t="s">
        <v>634</v>
      </c>
      <c r="F877" s="134" t="s">
        <v>298</v>
      </c>
      <c r="G877" s="134" t="s">
        <v>830</v>
      </c>
      <c r="H877" s="135">
        <v>240</v>
      </c>
      <c r="I877" s="255">
        <v>544.5</v>
      </c>
    </row>
    <row r="878" spans="1:9" s="124" customFormat="1" ht="16.5" customHeight="1">
      <c r="A878" s="207" t="s">
        <v>976</v>
      </c>
      <c r="B878" s="208" t="s">
        <v>102</v>
      </c>
      <c r="C878" s="122" t="s">
        <v>177</v>
      </c>
      <c r="D878" s="134" t="s">
        <v>821</v>
      </c>
      <c r="E878" s="134" t="s">
        <v>634</v>
      </c>
      <c r="F878" s="134" t="s">
        <v>298</v>
      </c>
      <c r="G878" s="134" t="s">
        <v>832</v>
      </c>
      <c r="H878" s="135"/>
      <c r="I878" s="255">
        <v>540.2</v>
      </c>
    </row>
    <row r="879" spans="1:9" ht="31.5" customHeight="1">
      <c r="A879" s="207" t="s">
        <v>311</v>
      </c>
      <c r="B879" s="208" t="s">
        <v>102</v>
      </c>
      <c r="C879" s="122" t="s">
        <v>177</v>
      </c>
      <c r="D879" s="134" t="s">
        <v>821</v>
      </c>
      <c r="E879" s="134" t="s">
        <v>634</v>
      </c>
      <c r="F879" s="134" t="s">
        <v>298</v>
      </c>
      <c r="G879" s="134" t="s">
        <v>832</v>
      </c>
      <c r="H879" s="135">
        <v>240</v>
      </c>
      <c r="I879" s="255">
        <v>300</v>
      </c>
    </row>
    <row r="880" spans="1:9" ht="18" customHeight="1">
      <c r="A880" s="207" t="s">
        <v>387</v>
      </c>
      <c r="B880" s="208" t="s">
        <v>102</v>
      </c>
      <c r="C880" s="122" t="s">
        <v>177</v>
      </c>
      <c r="D880" s="134" t="s">
        <v>821</v>
      </c>
      <c r="E880" s="134" t="s">
        <v>634</v>
      </c>
      <c r="F880" s="134" t="s">
        <v>298</v>
      </c>
      <c r="G880" s="134" t="s">
        <v>832</v>
      </c>
      <c r="H880" s="135">
        <v>850</v>
      </c>
      <c r="I880" s="255">
        <v>240.2</v>
      </c>
    </row>
    <row r="881" spans="1:9" ht="12.75" customHeight="1">
      <c r="A881" s="210" t="s">
        <v>182</v>
      </c>
      <c r="B881" s="278">
        <v>112</v>
      </c>
      <c r="C881" s="118" t="s">
        <v>183</v>
      </c>
      <c r="D881" s="146"/>
      <c r="E881" s="146"/>
      <c r="F881" s="146"/>
      <c r="G881" s="146"/>
      <c r="H881" s="147"/>
      <c r="I881" s="253">
        <v>450</v>
      </c>
    </row>
    <row r="882" spans="1:9" ht="17.25" customHeight="1">
      <c r="A882" s="277" t="s">
        <v>188</v>
      </c>
      <c r="B882" s="278">
        <v>112</v>
      </c>
      <c r="C882" s="118" t="s">
        <v>189</v>
      </c>
      <c r="D882" s="146"/>
      <c r="E882" s="146"/>
      <c r="F882" s="146"/>
      <c r="G882" s="146"/>
      <c r="H882" s="147"/>
      <c r="I882" s="253">
        <v>150</v>
      </c>
    </row>
    <row r="883" spans="1:9" ht="30.75" customHeight="1">
      <c r="A883" s="293" t="s">
        <v>270</v>
      </c>
      <c r="B883" s="278">
        <v>112</v>
      </c>
      <c r="C883" s="118" t="s">
        <v>189</v>
      </c>
      <c r="D883" s="146" t="s">
        <v>693</v>
      </c>
      <c r="E883" s="146" t="s">
        <v>299</v>
      </c>
      <c r="F883" s="146" t="s">
        <v>300</v>
      </c>
      <c r="G883" s="146" t="s">
        <v>301</v>
      </c>
      <c r="H883" s="147"/>
      <c r="I883" s="253">
        <v>150</v>
      </c>
    </row>
    <row r="884" spans="1:9" ht="27.75" customHeight="1">
      <c r="A884" s="293" t="s">
        <v>721</v>
      </c>
      <c r="B884" s="278">
        <v>112</v>
      </c>
      <c r="C884" s="118" t="s">
        <v>189</v>
      </c>
      <c r="D884" s="146" t="s">
        <v>693</v>
      </c>
      <c r="E884" s="146" t="s">
        <v>262</v>
      </c>
      <c r="F884" s="146" t="s">
        <v>300</v>
      </c>
      <c r="G884" s="146" t="s">
        <v>301</v>
      </c>
      <c r="H884" s="147"/>
      <c r="I884" s="253">
        <v>150</v>
      </c>
    </row>
    <row r="885" spans="1:9" ht="15" customHeight="1">
      <c r="A885" s="207" t="s">
        <v>729</v>
      </c>
      <c r="B885" s="208">
        <v>112</v>
      </c>
      <c r="C885" s="122" t="s">
        <v>189</v>
      </c>
      <c r="D885" s="134" t="s">
        <v>693</v>
      </c>
      <c r="E885" s="134" t="s">
        <v>262</v>
      </c>
      <c r="F885" s="134" t="s">
        <v>326</v>
      </c>
      <c r="G885" s="134" t="s">
        <v>301</v>
      </c>
      <c r="H885" s="135"/>
      <c r="I885" s="255">
        <v>150</v>
      </c>
    </row>
    <row r="886" spans="1:9" ht="17.25" customHeight="1">
      <c r="A886" s="207" t="s">
        <v>732</v>
      </c>
      <c r="B886" s="208">
        <v>112</v>
      </c>
      <c r="C886" s="122" t="s">
        <v>189</v>
      </c>
      <c r="D886" s="134" t="s">
        <v>693</v>
      </c>
      <c r="E886" s="134" t="s">
        <v>262</v>
      </c>
      <c r="F886" s="134" t="s">
        <v>326</v>
      </c>
      <c r="G886" s="134" t="s">
        <v>733</v>
      </c>
      <c r="H886" s="135"/>
      <c r="I886" s="255">
        <v>150</v>
      </c>
    </row>
    <row r="887" spans="1:9" s="173" customFormat="1" ht="26.25" customHeight="1">
      <c r="A887" s="207" t="s">
        <v>311</v>
      </c>
      <c r="B887" s="208">
        <v>112</v>
      </c>
      <c r="C887" s="122" t="s">
        <v>189</v>
      </c>
      <c r="D887" s="134" t="s">
        <v>693</v>
      </c>
      <c r="E887" s="134" t="s">
        <v>262</v>
      </c>
      <c r="F887" s="134" t="s">
        <v>326</v>
      </c>
      <c r="G887" s="134" t="s">
        <v>733</v>
      </c>
      <c r="H887" s="135">
        <v>240</v>
      </c>
      <c r="I887" s="255">
        <v>150</v>
      </c>
    </row>
    <row r="888" spans="1:9" s="173" customFormat="1" ht="15.75" customHeight="1">
      <c r="A888" s="210" t="s">
        <v>192</v>
      </c>
      <c r="B888" s="278">
        <v>112</v>
      </c>
      <c r="C888" s="118" t="s">
        <v>193</v>
      </c>
      <c r="D888" s="146"/>
      <c r="E888" s="146"/>
      <c r="F888" s="146"/>
      <c r="G888" s="146"/>
      <c r="H888" s="147"/>
      <c r="I888" s="253">
        <v>300</v>
      </c>
    </row>
    <row r="889" spans="1:9" s="173" customFormat="1" ht="15.75" customHeight="1">
      <c r="A889" s="210" t="s">
        <v>820</v>
      </c>
      <c r="B889" s="278">
        <v>112</v>
      </c>
      <c r="C889" s="118" t="s">
        <v>193</v>
      </c>
      <c r="D889" s="146" t="s">
        <v>821</v>
      </c>
      <c r="E889" s="146" t="s">
        <v>299</v>
      </c>
      <c r="F889" s="146" t="s">
        <v>300</v>
      </c>
      <c r="G889" s="146" t="s">
        <v>301</v>
      </c>
      <c r="H889" s="147"/>
      <c r="I889" s="253">
        <v>300</v>
      </c>
    </row>
    <row r="890" spans="1:9" s="173" customFormat="1" ht="12.75" customHeight="1">
      <c r="A890" s="270" t="s">
        <v>788</v>
      </c>
      <c r="B890" s="278">
        <v>112</v>
      </c>
      <c r="C890" s="118" t="s">
        <v>193</v>
      </c>
      <c r="D890" s="146" t="s">
        <v>821</v>
      </c>
      <c r="E890" s="146" t="s">
        <v>634</v>
      </c>
      <c r="F890" s="146" t="s">
        <v>300</v>
      </c>
      <c r="G890" s="146" t="s">
        <v>301</v>
      </c>
      <c r="H890" s="147"/>
      <c r="I890" s="253">
        <v>300</v>
      </c>
    </row>
    <row r="891" spans="1:9" s="173" customFormat="1" ht="13.5" customHeight="1">
      <c r="A891" s="207" t="s">
        <v>788</v>
      </c>
      <c r="B891" s="208">
        <v>112</v>
      </c>
      <c r="C891" s="122" t="s">
        <v>193</v>
      </c>
      <c r="D891" s="134" t="s">
        <v>821</v>
      </c>
      <c r="E891" s="134" t="s">
        <v>634</v>
      </c>
      <c r="F891" s="134" t="s">
        <v>298</v>
      </c>
      <c r="G891" s="134" t="s">
        <v>301</v>
      </c>
      <c r="H891" s="135"/>
      <c r="I891" s="255">
        <v>300</v>
      </c>
    </row>
    <row r="892" spans="1:9" s="173" customFormat="1" ht="16.5" customHeight="1">
      <c r="A892" s="207" t="s">
        <v>858</v>
      </c>
      <c r="B892" s="208">
        <v>112</v>
      </c>
      <c r="C892" s="122" t="s">
        <v>193</v>
      </c>
      <c r="D892" s="134" t="s">
        <v>821</v>
      </c>
      <c r="E892" s="134" t="s">
        <v>634</v>
      </c>
      <c r="F892" s="134" t="s">
        <v>298</v>
      </c>
      <c r="G892" s="134" t="s">
        <v>859</v>
      </c>
      <c r="H892" s="135"/>
      <c r="I892" s="255">
        <v>300</v>
      </c>
    </row>
    <row r="893" spans="1:9" s="173" customFormat="1" ht="27" customHeight="1">
      <c r="A893" s="207" t="s">
        <v>311</v>
      </c>
      <c r="B893" s="208">
        <v>112</v>
      </c>
      <c r="C893" s="122" t="s">
        <v>193</v>
      </c>
      <c r="D893" s="134" t="s">
        <v>821</v>
      </c>
      <c r="E893" s="134" t="s">
        <v>634</v>
      </c>
      <c r="F893" s="134" t="s">
        <v>298</v>
      </c>
      <c r="G893" s="134" t="s">
        <v>859</v>
      </c>
      <c r="H893" s="135">
        <v>240</v>
      </c>
      <c r="I893" s="255">
        <v>300</v>
      </c>
    </row>
    <row r="894" spans="1:9" s="173" customFormat="1" ht="29.25" customHeight="1">
      <c r="A894" s="210" t="s">
        <v>140</v>
      </c>
      <c r="B894" s="211" t="s">
        <v>139</v>
      </c>
      <c r="C894" s="118"/>
      <c r="D894" s="119"/>
      <c r="E894" s="119"/>
      <c r="F894" s="119"/>
      <c r="G894" s="119"/>
      <c r="H894" s="119"/>
      <c r="I894" s="251">
        <v>43839.799999999996</v>
      </c>
    </row>
    <row r="895" spans="1:9" ht="12.75" customHeight="1">
      <c r="A895" s="210" t="s">
        <v>162</v>
      </c>
      <c r="B895" s="211" t="s">
        <v>139</v>
      </c>
      <c r="C895" s="118" t="s">
        <v>163</v>
      </c>
      <c r="D895" s="119"/>
      <c r="E895" s="119"/>
      <c r="F895" s="119"/>
      <c r="G895" s="119"/>
      <c r="H895" s="119"/>
      <c r="I895" s="251">
        <v>43839.799999999996</v>
      </c>
    </row>
    <row r="896" spans="1:9" ht="15.75" customHeight="1">
      <c r="A896" s="210" t="s">
        <v>176</v>
      </c>
      <c r="B896" s="211" t="s">
        <v>139</v>
      </c>
      <c r="C896" s="118" t="s">
        <v>177</v>
      </c>
      <c r="D896" s="119"/>
      <c r="E896" s="119"/>
      <c r="F896" s="119"/>
      <c r="G896" s="119"/>
      <c r="H896" s="119"/>
      <c r="I896" s="251">
        <v>43839.799999999996</v>
      </c>
    </row>
    <row r="897" spans="1:9" ht="15.75" customHeight="1">
      <c r="A897" s="210" t="s">
        <v>820</v>
      </c>
      <c r="B897" s="278" t="s">
        <v>139</v>
      </c>
      <c r="C897" s="146" t="s">
        <v>177</v>
      </c>
      <c r="D897" s="146" t="s">
        <v>821</v>
      </c>
      <c r="E897" s="146" t="s">
        <v>299</v>
      </c>
      <c r="F897" s="146" t="s">
        <v>300</v>
      </c>
      <c r="G897" s="146" t="s">
        <v>301</v>
      </c>
      <c r="H897" s="147"/>
      <c r="I897" s="253">
        <v>43839.799999999996</v>
      </c>
    </row>
    <row r="898" spans="1:9" ht="15" customHeight="1">
      <c r="A898" s="270" t="s">
        <v>788</v>
      </c>
      <c r="B898" s="211" t="s">
        <v>139</v>
      </c>
      <c r="C898" s="118" t="s">
        <v>177</v>
      </c>
      <c r="D898" s="119" t="s">
        <v>821</v>
      </c>
      <c r="E898" s="119" t="s">
        <v>634</v>
      </c>
      <c r="F898" s="119" t="s">
        <v>300</v>
      </c>
      <c r="G898" s="119" t="s">
        <v>301</v>
      </c>
      <c r="H898" s="119"/>
      <c r="I898" s="251">
        <v>43839.799999999996</v>
      </c>
    </row>
    <row r="899" spans="1:9" ht="15" customHeight="1">
      <c r="A899" s="207" t="s">
        <v>788</v>
      </c>
      <c r="B899" s="208" t="s">
        <v>139</v>
      </c>
      <c r="C899" s="134" t="s">
        <v>177</v>
      </c>
      <c r="D899" s="134" t="s">
        <v>821</v>
      </c>
      <c r="E899" s="134" t="s">
        <v>634</v>
      </c>
      <c r="F899" s="134" t="s">
        <v>298</v>
      </c>
      <c r="G899" s="134" t="s">
        <v>301</v>
      </c>
      <c r="H899" s="135"/>
      <c r="I899" s="257">
        <v>43839.799999999996</v>
      </c>
    </row>
    <row r="900" spans="1:9" ht="18" customHeight="1">
      <c r="A900" s="209" t="s">
        <v>384</v>
      </c>
      <c r="B900" s="208" t="s">
        <v>139</v>
      </c>
      <c r="C900" s="134" t="s">
        <v>177</v>
      </c>
      <c r="D900" s="134" t="s">
        <v>821</v>
      </c>
      <c r="E900" s="134" t="s">
        <v>634</v>
      </c>
      <c r="F900" s="134" t="s">
        <v>298</v>
      </c>
      <c r="G900" s="134" t="s">
        <v>385</v>
      </c>
      <c r="H900" s="135"/>
      <c r="I900" s="255">
        <v>29752.499999999996</v>
      </c>
    </row>
    <row r="901" spans="1:9" ht="15" customHeight="1">
      <c r="A901" s="207" t="s">
        <v>386</v>
      </c>
      <c r="B901" s="208" t="s">
        <v>139</v>
      </c>
      <c r="C901" s="134" t="s">
        <v>177</v>
      </c>
      <c r="D901" s="134" t="s">
        <v>821</v>
      </c>
      <c r="E901" s="134" t="s">
        <v>634</v>
      </c>
      <c r="F901" s="134" t="s">
        <v>298</v>
      </c>
      <c r="G901" s="134" t="s">
        <v>385</v>
      </c>
      <c r="H901" s="135">
        <v>110</v>
      </c>
      <c r="I901" s="255">
        <v>20913.699999999997</v>
      </c>
    </row>
    <row r="902" spans="1:9" ht="26.25" customHeight="1">
      <c r="A902" s="207" t="s">
        <v>311</v>
      </c>
      <c r="B902" s="208" t="s">
        <v>139</v>
      </c>
      <c r="C902" s="134" t="s">
        <v>177</v>
      </c>
      <c r="D902" s="134" t="s">
        <v>821</v>
      </c>
      <c r="E902" s="134" t="s">
        <v>634</v>
      </c>
      <c r="F902" s="134" t="s">
        <v>298</v>
      </c>
      <c r="G902" s="134" t="s">
        <v>385</v>
      </c>
      <c r="H902" s="135">
        <v>240</v>
      </c>
      <c r="I902" s="255">
        <v>8807.3</v>
      </c>
    </row>
    <row r="903" spans="1:9" ht="15" customHeight="1">
      <c r="A903" s="207" t="s">
        <v>387</v>
      </c>
      <c r="B903" s="208" t="s">
        <v>139</v>
      </c>
      <c r="C903" s="134" t="s">
        <v>177</v>
      </c>
      <c r="D903" s="134" t="s">
        <v>821</v>
      </c>
      <c r="E903" s="134" t="s">
        <v>634</v>
      </c>
      <c r="F903" s="134" t="s">
        <v>298</v>
      </c>
      <c r="G903" s="134" t="s">
        <v>385</v>
      </c>
      <c r="H903" s="135">
        <v>850</v>
      </c>
      <c r="I903" s="255">
        <v>31.5</v>
      </c>
    </row>
    <row r="904" spans="1:9" ht="47.25" customHeight="1">
      <c r="A904" s="209" t="s">
        <v>413</v>
      </c>
      <c r="B904" s="208" t="s">
        <v>139</v>
      </c>
      <c r="C904" s="134" t="s">
        <v>177</v>
      </c>
      <c r="D904" s="134" t="s">
        <v>821</v>
      </c>
      <c r="E904" s="134" t="s">
        <v>634</v>
      </c>
      <c r="F904" s="134" t="s">
        <v>298</v>
      </c>
      <c r="G904" s="134" t="s">
        <v>414</v>
      </c>
      <c r="H904" s="135"/>
      <c r="I904" s="255">
        <v>500</v>
      </c>
    </row>
    <row r="905" spans="1:9" ht="30" customHeight="1">
      <c r="A905" s="207" t="s">
        <v>311</v>
      </c>
      <c r="B905" s="208" t="s">
        <v>139</v>
      </c>
      <c r="C905" s="134" t="s">
        <v>177</v>
      </c>
      <c r="D905" s="134" t="s">
        <v>821</v>
      </c>
      <c r="E905" s="134" t="s">
        <v>634</v>
      </c>
      <c r="F905" s="134" t="s">
        <v>298</v>
      </c>
      <c r="G905" s="134" t="s">
        <v>414</v>
      </c>
      <c r="H905" s="135">
        <v>240</v>
      </c>
      <c r="I905" s="255">
        <v>500</v>
      </c>
    </row>
    <row r="906" spans="1:9" ht="15" customHeight="1">
      <c r="A906" s="268" t="s">
        <v>305</v>
      </c>
      <c r="B906" s="208" t="s">
        <v>139</v>
      </c>
      <c r="C906" s="134" t="s">
        <v>177</v>
      </c>
      <c r="D906" s="134" t="s">
        <v>821</v>
      </c>
      <c r="E906" s="134" t="s">
        <v>634</v>
      </c>
      <c r="F906" s="134" t="s">
        <v>298</v>
      </c>
      <c r="G906" s="134" t="s">
        <v>414</v>
      </c>
      <c r="H906" s="135">
        <v>540</v>
      </c>
      <c r="I906" s="255"/>
    </row>
    <row r="907" spans="1:9" ht="31.5" customHeight="1">
      <c r="A907" s="215" t="s">
        <v>891</v>
      </c>
      <c r="B907" s="212" t="s">
        <v>139</v>
      </c>
      <c r="C907" s="134" t="s">
        <v>177</v>
      </c>
      <c r="D907" s="134" t="s">
        <v>821</v>
      </c>
      <c r="E907" s="134" t="s">
        <v>634</v>
      </c>
      <c r="F907" s="134" t="s">
        <v>298</v>
      </c>
      <c r="G907" s="134" t="s">
        <v>873</v>
      </c>
      <c r="H907" s="155"/>
      <c r="I907" s="259">
        <v>13587.300000000001</v>
      </c>
    </row>
    <row r="908" spans="1:9" ht="12.75" customHeight="1">
      <c r="A908" s="207" t="s">
        <v>386</v>
      </c>
      <c r="B908" s="212" t="s">
        <v>139</v>
      </c>
      <c r="C908" s="134" t="s">
        <v>177</v>
      </c>
      <c r="D908" s="134" t="s">
        <v>821</v>
      </c>
      <c r="E908" s="134" t="s">
        <v>634</v>
      </c>
      <c r="F908" s="134" t="s">
        <v>298</v>
      </c>
      <c r="G908" s="134" t="s">
        <v>873</v>
      </c>
      <c r="H908" s="155">
        <v>110</v>
      </c>
      <c r="I908" s="259">
        <v>8142.700000000001</v>
      </c>
    </row>
    <row r="909" spans="1:9" ht="31.5" customHeight="1">
      <c r="A909" s="207" t="s">
        <v>311</v>
      </c>
      <c r="B909" s="212" t="s">
        <v>139</v>
      </c>
      <c r="C909" s="134" t="s">
        <v>177</v>
      </c>
      <c r="D909" s="134" t="s">
        <v>821</v>
      </c>
      <c r="E909" s="134" t="s">
        <v>634</v>
      </c>
      <c r="F909" s="134" t="s">
        <v>298</v>
      </c>
      <c r="G909" s="134" t="s">
        <v>873</v>
      </c>
      <c r="H909" s="155">
        <v>240</v>
      </c>
      <c r="I909" s="259">
        <v>5433.7</v>
      </c>
    </row>
    <row r="910" spans="1:9" ht="16.5" customHeight="1">
      <c r="A910" s="215" t="s">
        <v>387</v>
      </c>
      <c r="B910" s="212" t="s">
        <v>139</v>
      </c>
      <c r="C910" s="134" t="s">
        <v>177</v>
      </c>
      <c r="D910" s="134" t="s">
        <v>821</v>
      </c>
      <c r="E910" s="134" t="s">
        <v>634</v>
      </c>
      <c r="F910" s="134" t="s">
        <v>298</v>
      </c>
      <c r="G910" s="134" t="s">
        <v>873</v>
      </c>
      <c r="H910" s="155">
        <v>850</v>
      </c>
      <c r="I910" s="259">
        <v>10.9</v>
      </c>
    </row>
    <row r="911" spans="1:9" ht="17.25" customHeight="1">
      <c r="A911" s="210" t="s">
        <v>145</v>
      </c>
      <c r="B911" s="211" t="s">
        <v>144</v>
      </c>
      <c r="C911" s="118"/>
      <c r="D911" s="119"/>
      <c r="E911" s="119"/>
      <c r="F911" s="119"/>
      <c r="G911" s="119"/>
      <c r="H911" s="119"/>
      <c r="I911" s="251">
        <v>9657.5</v>
      </c>
    </row>
    <row r="912" spans="1:9" ht="15.75" customHeight="1">
      <c r="A912" s="210" t="s">
        <v>162</v>
      </c>
      <c r="B912" s="211" t="s">
        <v>144</v>
      </c>
      <c r="C912" s="118" t="s">
        <v>163</v>
      </c>
      <c r="D912" s="119"/>
      <c r="E912" s="119"/>
      <c r="F912" s="119"/>
      <c r="G912" s="119"/>
      <c r="H912" s="119"/>
      <c r="I912" s="251">
        <v>9657.5</v>
      </c>
    </row>
    <row r="913" spans="1:9" s="116" customFormat="1" ht="33" customHeight="1">
      <c r="A913" s="210" t="s">
        <v>164</v>
      </c>
      <c r="B913" s="278" t="s">
        <v>144</v>
      </c>
      <c r="C913" s="118" t="s">
        <v>165</v>
      </c>
      <c r="D913" s="146">
        <v>67</v>
      </c>
      <c r="E913" s="146">
        <v>0</v>
      </c>
      <c r="F913" s="146" t="s">
        <v>300</v>
      </c>
      <c r="G913" s="146" t="s">
        <v>301</v>
      </c>
      <c r="H913" s="147"/>
      <c r="I913" s="253">
        <v>3545.4000000000005</v>
      </c>
    </row>
    <row r="914" spans="1:9" s="116" customFormat="1" ht="18.75" customHeight="1">
      <c r="A914" s="270" t="s">
        <v>787</v>
      </c>
      <c r="B914" s="211" t="s">
        <v>144</v>
      </c>
      <c r="C914" s="118" t="s">
        <v>165</v>
      </c>
      <c r="D914" s="119" t="s">
        <v>786</v>
      </c>
      <c r="E914" s="119" t="s">
        <v>258</v>
      </c>
      <c r="F914" s="119" t="s">
        <v>300</v>
      </c>
      <c r="G914" s="119" t="s">
        <v>301</v>
      </c>
      <c r="H914" s="119"/>
      <c r="I914" s="253">
        <v>3545.4000000000005</v>
      </c>
    </row>
    <row r="915" spans="1:9" ht="15.75" customHeight="1">
      <c r="A915" s="215" t="s">
        <v>788</v>
      </c>
      <c r="B915" s="208" t="s">
        <v>144</v>
      </c>
      <c r="C915" s="122" t="s">
        <v>165</v>
      </c>
      <c r="D915" s="134" t="s">
        <v>786</v>
      </c>
      <c r="E915" s="134" t="s">
        <v>258</v>
      </c>
      <c r="F915" s="134" t="s">
        <v>298</v>
      </c>
      <c r="G915" s="134" t="s">
        <v>301</v>
      </c>
      <c r="H915" s="135"/>
      <c r="I915" s="255">
        <v>3545.4000000000005</v>
      </c>
    </row>
    <row r="916" spans="1:9" ht="14.25" customHeight="1">
      <c r="A916" s="207" t="s">
        <v>789</v>
      </c>
      <c r="B916" s="208" t="s">
        <v>144</v>
      </c>
      <c r="C916" s="122" t="s">
        <v>165</v>
      </c>
      <c r="D916" s="134" t="s">
        <v>786</v>
      </c>
      <c r="E916" s="134" t="s">
        <v>258</v>
      </c>
      <c r="F916" s="134" t="s">
        <v>298</v>
      </c>
      <c r="G916" s="134" t="s">
        <v>790</v>
      </c>
      <c r="H916" s="135"/>
      <c r="I916" s="255">
        <v>3545.4000000000005</v>
      </c>
    </row>
    <row r="917" spans="1:9" ht="21.75" customHeight="1">
      <c r="A917" s="215" t="s">
        <v>352</v>
      </c>
      <c r="B917" s="208" t="s">
        <v>144</v>
      </c>
      <c r="C917" s="122" t="s">
        <v>165</v>
      </c>
      <c r="D917" s="134" t="s">
        <v>786</v>
      </c>
      <c r="E917" s="134" t="s">
        <v>258</v>
      </c>
      <c r="F917" s="134" t="s">
        <v>298</v>
      </c>
      <c r="G917" s="134" t="s">
        <v>790</v>
      </c>
      <c r="H917" s="135">
        <v>120</v>
      </c>
      <c r="I917" s="255">
        <v>3545.4000000000005</v>
      </c>
    </row>
    <row r="918" spans="1:9" ht="41.25" customHeight="1">
      <c r="A918" s="277" t="s">
        <v>166</v>
      </c>
      <c r="B918" s="278" t="s">
        <v>144</v>
      </c>
      <c r="C918" s="146" t="s">
        <v>167</v>
      </c>
      <c r="D918" s="146"/>
      <c r="E918" s="146"/>
      <c r="F918" s="146"/>
      <c r="G918" s="146"/>
      <c r="H918" s="147"/>
      <c r="I918" s="253">
        <v>4787.099999999999</v>
      </c>
    </row>
    <row r="919" spans="1:9" ht="33" customHeight="1">
      <c r="A919" s="210" t="s">
        <v>785</v>
      </c>
      <c r="B919" s="278" t="s">
        <v>144</v>
      </c>
      <c r="C919" s="146" t="s">
        <v>167</v>
      </c>
      <c r="D919" s="119" t="s">
        <v>786</v>
      </c>
      <c r="E919" s="119" t="s">
        <v>299</v>
      </c>
      <c r="F919" s="119" t="s">
        <v>300</v>
      </c>
      <c r="G919" s="119" t="s">
        <v>301</v>
      </c>
      <c r="H919" s="147"/>
      <c r="I919" s="253">
        <v>4787.099999999999</v>
      </c>
    </row>
    <row r="920" spans="1:9" ht="27" customHeight="1">
      <c r="A920" s="270" t="s">
        <v>957</v>
      </c>
      <c r="B920" s="211" t="s">
        <v>144</v>
      </c>
      <c r="C920" s="146" t="s">
        <v>167</v>
      </c>
      <c r="D920" s="119" t="s">
        <v>786</v>
      </c>
      <c r="E920" s="119" t="s">
        <v>262</v>
      </c>
      <c r="F920" s="119" t="s">
        <v>300</v>
      </c>
      <c r="G920" s="119" t="s">
        <v>301</v>
      </c>
      <c r="H920" s="119"/>
      <c r="I920" s="251">
        <v>4787.099999999999</v>
      </c>
    </row>
    <row r="921" spans="1:9" ht="12.75" customHeight="1">
      <c r="A921" s="207" t="s">
        <v>788</v>
      </c>
      <c r="B921" s="208" t="s">
        <v>144</v>
      </c>
      <c r="C921" s="134" t="s">
        <v>167</v>
      </c>
      <c r="D921" s="134" t="s">
        <v>786</v>
      </c>
      <c r="E921" s="134" t="s">
        <v>262</v>
      </c>
      <c r="F921" s="134" t="s">
        <v>298</v>
      </c>
      <c r="G921" s="134" t="s">
        <v>301</v>
      </c>
      <c r="H921" s="155"/>
      <c r="I921" s="259">
        <v>4787.099999999999</v>
      </c>
    </row>
    <row r="922" spans="1:9" ht="27" customHeight="1" hidden="1">
      <c r="A922" s="215" t="s">
        <v>876</v>
      </c>
      <c r="B922" s="208" t="s">
        <v>144</v>
      </c>
      <c r="C922" s="134" t="s">
        <v>167</v>
      </c>
      <c r="D922" s="134" t="s">
        <v>786</v>
      </c>
      <c r="E922" s="134" t="s">
        <v>262</v>
      </c>
      <c r="F922" s="134" t="s">
        <v>298</v>
      </c>
      <c r="G922" s="134" t="s">
        <v>794</v>
      </c>
      <c r="H922" s="135"/>
      <c r="I922" s="255">
        <v>0</v>
      </c>
    </row>
    <row r="923" spans="1:9" ht="24" customHeight="1" hidden="1">
      <c r="A923" s="215" t="s">
        <v>352</v>
      </c>
      <c r="B923" s="208" t="s">
        <v>144</v>
      </c>
      <c r="C923" s="134" t="s">
        <v>167</v>
      </c>
      <c r="D923" s="134" t="s">
        <v>786</v>
      </c>
      <c r="E923" s="134" t="s">
        <v>262</v>
      </c>
      <c r="F923" s="134" t="s">
        <v>298</v>
      </c>
      <c r="G923" s="134" t="s">
        <v>794</v>
      </c>
      <c r="H923" s="135">
        <v>120</v>
      </c>
      <c r="I923" s="257"/>
    </row>
    <row r="924" spans="1:9" ht="19.5" customHeight="1">
      <c r="A924" s="207" t="s">
        <v>789</v>
      </c>
      <c r="B924" s="208" t="s">
        <v>144</v>
      </c>
      <c r="C924" s="134" t="s">
        <v>167</v>
      </c>
      <c r="D924" s="134" t="s">
        <v>786</v>
      </c>
      <c r="E924" s="134" t="s">
        <v>262</v>
      </c>
      <c r="F924" s="134" t="s">
        <v>298</v>
      </c>
      <c r="G924" s="134" t="s">
        <v>790</v>
      </c>
      <c r="H924" s="135"/>
      <c r="I924" s="255">
        <v>4135.4</v>
      </c>
    </row>
    <row r="925" spans="1:9" ht="27.75" customHeight="1">
      <c r="A925" s="215" t="s">
        <v>352</v>
      </c>
      <c r="B925" s="208" t="s">
        <v>144</v>
      </c>
      <c r="C925" s="134" t="s">
        <v>167</v>
      </c>
      <c r="D925" s="134" t="s">
        <v>786</v>
      </c>
      <c r="E925" s="134" t="s">
        <v>262</v>
      </c>
      <c r="F925" s="134" t="s">
        <v>298</v>
      </c>
      <c r="G925" s="134" t="s">
        <v>790</v>
      </c>
      <c r="H925" s="135">
        <v>120</v>
      </c>
      <c r="I925" s="255">
        <v>3799.1</v>
      </c>
    </row>
    <row r="926" spans="1:9" ht="28.5" customHeight="1">
      <c r="A926" s="215" t="s">
        <v>311</v>
      </c>
      <c r="B926" s="208" t="s">
        <v>144</v>
      </c>
      <c r="C926" s="134" t="s">
        <v>167</v>
      </c>
      <c r="D926" s="134" t="s">
        <v>786</v>
      </c>
      <c r="E926" s="134" t="s">
        <v>262</v>
      </c>
      <c r="F926" s="134" t="s">
        <v>298</v>
      </c>
      <c r="G926" s="134" t="s">
        <v>790</v>
      </c>
      <c r="H926" s="135">
        <v>240</v>
      </c>
      <c r="I926" s="255">
        <v>336.3</v>
      </c>
    </row>
    <row r="927" spans="1:9" ht="31.5" customHeight="1">
      <c r="A927" s="215" t="s">
        <v>977</v>
      </c>
      <c r="B927" s="208" t="s">
        <v>144</v>
      </c>
      <c r="C927" s="134" t="s">
        <v>167</v>
      </c>
      <c r="D927" s="134" t="s">
        <v>786</v>
      </c>
      <c r="E927" s="134" t="s">
        <v>262</v>
      </c>
      <c r="F927" s="134" t="s">
        <v>298</v>
      </c>
      <c r="G927" s="134" t="s">
        <v>816</v>
      </c>
      <c r="H927" s="135"/>
      <c r="I927" s="255">
        <v>651.7</v>
      </c>
    </row>
    <row r="928" spans="1:9" ht="21" customHeight="1">
      <c r="A928" s="215" t="s">
        <v>352</v>
      </c>
      <c r="B928" s="208" t="s">
        <v>144</v>
      </c>
      <c r="C928" s="134" t="s">
        <v>167</v>
      </c>
      <c r="D928" s="134" t="s">
        <v>786</v>
      </c>
      <c r="E928" s="134" t="s">
        <v>262</v>
      </c>
      <c r="F928" s="134" t="s">
        <v>298</v>
      </c>
      <c r="G928" s="134" t="s">
        <v>816</v>
      </c>
      <c r="H928" s="135">
        <v>120</v>
      </c>
      <c r="I928" s="255">
        <v>651.7</v>
      </c>
    </row>
    <row r="929" spans="1:9" ht="15" customHeight="1">
      <c r="A929" s="210" t="s">
        <v>176</v>
      </c>
      <c r="B929" s="211" t="s">
        <v>144</v>
      </c>
      <c r="C929" s="118" t="s">
        <v>177</v>
      </c>
      <c r="D929" s="119"/>
      <c r="E929" s="119"/>
      <c r="F929" s="119"/>
      <c r="G929" s="119"/>
      <c r="H929" s="119"/>
      <c r="I929" s="251">
        <v>1325</v>
      </c>
    </row>
    <row r="930" spans="1:9" ht="63" customHeight="1">
      <c r="A930" s="210" t="s">
        <v>678</v>
      </c>
      <c r="B930" s="211" t="s">
        <v>144</v>
      </c>
      <c r="C930" s="118" t="s">
        <v>177</v>
      </c>
      <c r="D930" s="119" t="s">
        <v>679</v>
      </c>
      <c r="E930" s="119" t="s">
        <v>299</v>
      </c>
      <c r="F930" s="119" t="s">
        <v>300</v>
      </c>
      <c r="G930" s="119" t="s">
        <v>301</v>
      </c>
      <c r="H930" s="119"/>
      <c r="I930" s="251">
        <v>20</v>
      </c>
    </row>
    <row r="931" spans="1:9" ht="27" customHeight="1">
      <c r="A931" s="270" t="s">
        <v>680</v>
      </c>
      <c r="B931" s="211" t="s">
        <v>144</v>
      </c>
      <c r="C931" s="118" t="s">
        <v>177</v>
      </c>
      <c r="D931" s="119" t="s">
        <v>679</v>
      </c>
      <c r="E931" s="119" t="s">
        <v>258</v>
      </c>
      <c r="F931" s="119" t="s">
        <v>300</v>
      </c>
      <c r="G931" s="119" t="s">
        <v>301</v>
      </c>
      <c r="H931" s="119"/>
      <c r="I931" s="251">
        <v>20</v>
      </c>
    </row>
    <row r="932" spans="1:9" ht="26.25" customHeight="1">
      <c r="A932" s="268" t="s">
        <v>686</v>
      </c>
      <c r="B932" s="214" t="s">
        <v>144</v>
      </c>
      <c r="C932" s="122" t="s">
        <v>177</v>
      </c>
      <c r="D932" s="121" t="s">
        <v>679</v>
      </c>
      <c r="E932" s="121" t="s">
        <v>258</v>
      </c>
      <c r="F932" s="121" t="s">
        <v>381</v>
      </c>
      <c r="G932" s="121" t="s">
        <v>301</v>
      </c>
      <c r="H932" s="121"/>
      <c r="I932" s="257">
        <v>20</v>
      </c>
    </row>
    <row r="933" spans="1:9" ht="31.5" customHeight="1">
      <c r="A933" s="268" t="s">
        <v>687</v>
      </c>
      <c r="B933" s="214" t="s">
        <v>144</v>
      </c>
      <c r="C933" s="122" t="s">
        <v>177</v>
      </c>
      <c r="D933" s="121" t="s">
        <v>679</v>
      </c>
      <c r="E933" s="121" t="s">
        <v>258</v>
      </c>
      <c r="F933" s="121" t="s">
        <v>381</v>
      </c>
      <c r="G933" s="121" t="s">
        <v>688</v>
      </c>
      <c r="H933" s="121"/>
      <c r="I933" s="257">
        <v>20</v>
      </c>
    </row>
    <row r="934" spans="1:9" ht="27" customHeight="1">
      <c r="A934" s="215" t="s">
        <v>311</v>
      </c>
      <c r="B934" s="214" t="s">
        <v>144</v>
      </c>
      <c r="C934" s="122" t="s">
        <v>177</v>
      </c>
      <c r="D934" s="121" t="s">
        <v>679</v>
      </c>
      <c r="E934" s="121" t="s">
        <v>258</v>
      </c>
      <c r="F934" s="121" t="s">
        <v>381</v>
      </c>
      <c r="G934" s="121" t="s">
        <v>688</v>
      </c>
      <c r="H934" s="121">
        <v>240</v>
      </c>
      <c r="I934" s="257">
        <v>20</v>
      </c>
    </row>
    <row r="935" spans="1:9" ht="43.5" customHeight="1">
      <c r="A935" s="210" t="s">
        <v>734</v>
      </c>
      <c r="B935" s="211" t="s">
        <v>144</v>
      </c>
      <c r="C935" s="118" t="s">
        <v>177</v>
      </c>
      <c r="D935" s="119" t="s">
        <v>735</v>
      </c>
      <c r="E935" s="119" t="s">
        <v>299</v>
      </c>
      <c r="F935" s="119" t="s">
        <v>300</v>
      </c>
      <c r="G935" s="119" t="s">
        <v>301</v>
      </c>
      <c r="H935" s="119"/>
      <c r="I935" s="251">
        <v>950</v>
      </c>
    </row>
    <row r="936" spans="1:9" s="173" customFormat="1" ht="15" customHeight="1">
      <c r="A936" s="270" t="s">
        <v>978</v>
      </c>
      <c r="B936" s="211" t="s">
        <v>144</v>
      </c>
      <c r="C936" s="118" t="s">
        <v>177</v>
      </c>
      <c r="D936" s="119" t="s">
        <v>735</v>
      </c>
      <c r="E936" s="119" t="s">
        <v>262</v>
      </c>
      <c r="F936" s="119" t="s">
        <v>300</v>
      </c>
      <c r="G936" s="119" t="s">
        <v>301</v>
      </c>
      <c r="H936" s="119"/>
      <c r="I936" s="251">
        <v>950</v>
      </c>
    </row>
    <row r="937" spans="1:9" ht="32.25" customHeight="1">
      <c r="A937" s="215" t="s">
        <v>743</v>
      </c>
      <c r="B937" s="214" t="s">
        <v>144</v>
      </c>
      <c r="C937" s="122" t="s">
        <v>177</v>
      </c>
      <c r="D937" s="121" t="s">
        <v>735</v>
      </c>
      <c r="E937" s="121" t="s">
        <v>262</v>
      </c>
      <c r="F937" s="121" t="s">
        <v>298</v>
      </c>
      <c r="G937" s="121" t="s">
        <v>301</v>
      </c>
      <c r="H937" s="119"/>
      <c r="I937" s="257">
        <v>950</v>
      </c>
    </row>
    <row r="938" spans="1:9" ht="61.5" customHeight="1">
      <c r="A938" s="268" t="s">
        <v>744</v>
      </c>
      <c r="B938" s="214" t="s">
        <v>144</v>
      </c>
      <c r="C938" s="122" t="s">
        <v>177</v>
      </c>
      <c r="D938" s="121" t="s">
        <v>735</v>
      </c>
      <c r="E938" s="121" t="s">
        <v>262</v>
      </c>
      <c r="F938" s="121" t="s">
        <v>298</v>
      </c>
      <c r="G938" s="121" t="s">
        <v>745</v>
      </c>
      <c r="H938" s="121"/>
      <c r="I938" s="257">
        <v>950</v>
      </c>
    </row>
    <row r="939" spans="1:9" ht="27.75" customHeight="1">
      <c r="A939" s="215" t="s">
        <v>311</v>
      </c>
      <c r="B939" s="214" t="s">
        <v>144</v>
      </c>
      <c r="C939" s="122" t="s">
        <v>177</v>
      </c>
      <c r="D939" s="121" t="s">
        <v>735</v>
      </c>
      <c r="E939" s="121" t="s">
        <v>262</v>
      </c>
      <c r="F939" s="121" t="s">
        <v>298</v>
      </c>
      <c r="G939" s="121" t="s">
        <v>745</v>
      </c>
      <c r="H939" s="121">
        <v>240</v>
      </c>
      <c r="I939" s="257">
        <v>950</v>
      </c>
    </row>
    <row r="940" spans="1:9" ht="16.5" customHeight="1">
      <c r="A940" s="210" t="s">
        <v>820</v>
      </c>
      <c r="B940" s="211" t="s">
        <v>144</v>
      </c>
      <c r="C940" s="146" t="s">
        <v>177</v>
      </c>
      <c r="D940" s="146" t="s">
        <v>821</v>
      </c>
      <c r="E940" s="146" t="s">
        <v>299</v>
      </c>
      <c r="F940" s="146" t="s">
        <v>300</v>
      </c>
      <c r="G940" s="146" t="s">
        <v>301</v>
      </c>
      <c r="H940" s="121"/>
      <c r="I940" s="251">
        <v>355</v>
      </c>
    </row>
    <row r="941" spans="1:9" ht="15.75" customHeight="1">
      <c r="A941" s="270" t="s">
        <v>788</v>
      </c>
      <c r="B941" s="211" t="s">
        <v>144</v>
      </c>
      <c r="C941" s="118" t="s">
        <v>177</v>
      </c>
      <c r="D941" s="119" t="s">
        <v>821</v>
      </c>
      <c r="E941" s="119" t="s">
        <v>634</v>
      </c>
      <c r="F941" s="119" t="s">
        <v>300</v>
      </c>
      <c r="G941" s="119" t="s">
        <v>301</v>
      </c>
      <c r="H941" s="121"/>
      <c r="I941" s="251">
        <v>355</v>
      </c>
    </row>
    <row r="942" spans="1:9" ht="12.75" customHeight="1">
      <c r="A942" s="207" t="s">
        <v>788</v>
      </c>
      <c r="B942" s="208" t="s">
        <v>144</v>
      </c>
      <c r="C942" s="134" t="s">
        <v>177</v>
      </c>
      <c r="D942" s="134" t="s">
        <v>821</v>
      </c>
      <c r="E942" s="134" t="s">
        <v>634</v>
      </c>
      <c r="F942" s="134" t="s">
        <v>298</v>
      </c>
      <c r="G942" s="134" t="s">
        <v>301</v>
      </c>
      <c r="H942" s="135"/>
      <c r="I942" s="255">
        <v>355</v>
      </c>
    </row>
    <row r="943" spans="1:9" s="173" customFormat="1" ht="15.75" customHeight="1">
      <c r="A943" s="207" t="s">
        <v>833</v>
      </c>
      <c r="B943" s="208" t="s">
        <v>144</v>
      </c>
      <c r="C943" s="134" t="s">
        <v>177</v>
      </c>
      <c r="D943" s="134" t="s">
        <v>821</v>
      </c>
      <c r="E943" s="134" t="s">
        <v>634</v>
      </c>
      <c r="F943" s="134" t="s">
        <v>298</v>
      </c>
      <c r="G943" s="134" t="s">
        <v>834</v>
      </c>
      <c r="H943" s="135"/>
      <c r="I943" s="255">
        <v>200</v>
      </c>
    </row>
    <row r="944" spans="1:9" s="173" customFormat="1" ht="13.5" customHeight="1">
      <c r="A944" s="215" t="s">
        <v>387</v>
      </c>
      <c r="B944" s="208" t="s">
        <v>144</v>
      </c>
      <c r="C944" s="134" t="s">
        <v>177</v>
      </c>
      <c r="D944" s="134" t="s">
        <v>821</v>
      </c>
      <c r="E944" s="134" t="s">
        <v>634</v>
      </c>
      <c r="F944" s="134" t="s">
        <v>298</v>
      </c>
      <c r="G944" s="134" t="s">
        <v>834</v>
      </c>
      <c r="H944" s="135">
        <v>850</v>
      </c>
      <c r="I944" s="255">
        <v>200</v>
      </c>
    </row>
    <row r="945" spans="1:9" s="173" customFormat="1" ht="28.5" customHeight="1">
      <c r="A945" s="215" t="s">
        <v>842</v>
      </c>
      <c r="B945" s="208">
        <v>114</v>
      </c>
      <c r="C945" s="134" t="s">
        <v>177</v>
      </c>
      <c r="D945" s="134" t="s">
        <v>821</v>
      </c>
      <c r="E945" s="134" t="s">
        <v>634</v>
      </c>
      <c r="F945" s="134" t="s">
        <v>298</v>
      </c>
      <c r="G945" s="134" t="s">
        <v>843</v>
      </c>
      <c r="H945" s="135"/>
      <c r="I945" s="255">
        <v>155</v>
      </c>
    </row>
    <row r="946" spans="1:9" s="4" customFormat="1" ht="28.5" customHeight="1">
      <c r="A946" s="215" t="s">
        <v>311</v>
      </c>
      <c r="B946" s="208">
        <v>114</v>
      </c>
      <c r="C946" s="134" t="s">
        <v>177</v>
      </c>
      <c r="D946" s="134" t="s">
        <v>821</v>
      </c>
      <c r="E946" s="134" t="s">
        <v>634</v>
      </c>
      <c r="F946" s="134" t="s">
        <v>298</v>
      </c>
      <c r="G946" s="134" t="s">
        <v>843</v>
      </c>
      <c r="H946" s="135">
        <v>240</v>
      </c>
      <c r="I946" s="255">
        <v>100</v>
      </c>
    </row>
    <row r="947" spans="1:9" s="173" customFormat="1" ht="15" customHeight="1">
      <c r="A947" s="215" t="s">
        <v>550</v>
      </c>
      <c r="B947" s="208">
        <v>114</v>
      </c>
      <c r="C947" s="134" t="s">
        <v>177</v>
      </c>
      <c r="D947" s="134" t="s">
        <v>821</v>
      </c>
      <c r="E947" s="134" t="s">
        <v>634</v>
      </c>
      <c r="F947" s="134" t="s">
        <v>298</v>
      </c>
      <c r="G947" s="134" t="s">
        <v>843</v>
      </c>
      <c r="H947" s="135">
        <v>350</v>
      </c>
      <c r="I947" s="255">
        <v>55</v>
      </c>
    </row>
    <row r="948" spans="1:9" s="4" customFormat="1" ht="12.75" customHeight="1">
      <c r="A948" s="210" t="s">
        <v>266</v>
      </c>
      <c r="B948" s="211" t="s">
        <v>147</v>
      </c>
      <c r="C948" s="118"/>
      <c r="D948" s="119"/>
      <c r="E948" s="119"/>
      <c r="F948" s="119"/>
      <c r="G948" s="119"/>
      <c r="H948" s="119"/>
      <c r="I948" s="251">
        <v>29376.9</v>
      </c>
    </row>
    <row r="949" spans="1:9" s="173" customFormat="1" ht="21" customHeight="1">
      <c r="A949" s="210" t="s">
        <v>162</v>
      </c>
      <c r="B949" s="211" t="s">
        <v>147</v>
      </c>
      <c r="C949" s="118" t="s">
        <v>163</v>
      </c>
      <c r="D949" s="119"/>
      <c r="E949" s="119"/>
      <c r="F949" s="119"/>
      <c r="G949" s="119"/>
      <c r="H949" s="119"/>
      <c r="I949" s="251">
        <v>482</v>
      </c>
    </row>
    <row r="950" spans="1:9" ht="15.75" customHeight="1">
      <c r="A950" s="210" t="s">
        <v>176</v>
      </c>
      <c r="B950" s="211" t="s">
        <v>147</v>
      </c>
      <c r="C950" s="118" t="s">
        <v>177</v>
      </c>
      <c r="D950" s="119"/>
      <c r="E950" s="119"/>
      <c r="F950" s="119"/>
      <c r="G950" s="119"/>
      <c r="H950" s="119"/>
      <c r="I950" s="251">
        <v>482</v>
      </c>
    </row>
    <row r="951" spans="1:9" ht="71.25" customHeight="1">
      <c r="A951" s="289" t="s">
        <v>951</v>
      </c>
      <c r="B951" s="211" t="s">
        <v>147</v>
      </c>
      <c r="C951" s="118" t="s">
        <v>177</v>
      </c>
      <c r="D951" s="119" t="s">
        <v>679</v>
      </c>
      <c r="E951" s="119" t="s">
        <v>299</v>
      </c>
      <c r="F951" s="119" t="s">
        <v>300</v>
      </c>
      <c r="G951" s="119" t="s">
        <v>301</v>
      </c>
      <c r="H951" s="119"/>
      <c r="I951" s="251">
        <v>82</v>
      </c>
    </row>
    <row r="952" spans="1:9" ht="29.25" customHeight="1">
      <c r="A952" s="270" t="s">
        <v>680</v>
      </c>
      <c r="B952" s="211" t="s">
        <v>147</v>
      </c>
      <c r="C952" s="118" t="s">
        <v>177</v>
      </c>
      <c r="D952" s="119" t="s">
        <v>679</v>
      </c>
      <c r="E952" s="119" t="s">
        <v>258</v>
      </c>
      <c r="F952" s="119" t="s">
        <v>300</v>
      </c>
      <c r="G952" s="119" t="s">
        <v>301</v>
      </c>
      <c r="H952" s="119"/>
      <c r="I952" s="251">
        <v>82</v>
      </c>
    </row>
    <row r="953" spans="1:9" ht="54" customHeight="1">
      <c r="A953" s="268" t="s">
        <v>681</v>
      </c>
      <c r="B953" s="214" t="s">
        <v>147</v>
      </c>
      <c r="C953" s="122" t="s">
        <v>177</v>
      </c>
      <c r="D953" s="121" t="s">
        <v>679</v>
      </c>
      <c r="E953" s="121" t="s">
        <v>258</v>
      </c>
      <c r="F953" s="121" t="s">
        <v>365</v>
      </c>
      <c r="G953" s="121" t="s">
        <v>301</v>
      </c>
      <c r="H953" s="121"/>
      <c r="I953" s="257">
        <v>37</v>
      </c>
    </row>
    <row r="954" spans="1:9" ht="30" customHeight="1">
      <c r="A954" s="268" t="s">
        <v>971</v>
      </c>
      <c r="B954" s="214" t="s">
        <v>147</v>
      </c>
      <c r="C954" s="122" t="s">
        <v>177</v>
      </c>
      <c r="D954" s="121" t="s">
        <v>679</v>
      </c>
      <c r="E954" s="121" t="s">
        <v>258</v>
      </c>
      <c r="F954" s="121" t="s">
        <v>365</v>
      </c>
      <c r="G954" s="121" t="s">
        <v>683</v>
      </c>
      <c r="H954" s="121"/>
      <c r="I954" s="257">
        <v>37</v>
      </c>
    </row>
    <row r="955" spans="1:9" ht="28.5" customHeight="1">
      <c r="A955" s="215" t="s">
        <v>311</v>
      </c>
      <c r="B955" s="214" t="s">
        <v>147</v>
      </c>
      <c r="C955" s="122" t="s">
        <v>177</v>
      </c>
      <c r="D955" s="121" t="s">
        <v>679</v>
      </c>
      <c r="E955" s="121" t="s">
        <v>258</v>
      </c>
      <c r="F955" s="121" t="s">
        <v>365</v>
      </c>
      <c r="G955" s="121" t="s">
        <v>683</v>
      </c>
      <c r="H955" s="121">
        <v>240</v>
      </c>
      <c r="I955" s="257">
        <v>37</v>
      </c>
    </row>
    <row r="956" spans="1:9" ht="30" customHeight="1">
      <c r="A956" s="268" t="s">
        <v>686</v>
      </c>
      <c r="B956" s="214" t="s">
        <v>147</v>
      </c>
      <c r="C956" s="122" t="s">
        <v>177</v>
      </c>
      <c r="D956" s="121" t="s">
        <v>679</v>
      </c>
      <c r="E956" s="121" t="s">
        <v>258</v>
      </c>
      <c r="F956" s="121" t="s">
        <v>381</v>
      </c>
      <c r="G956" s="121" t="s">
        <v>301</v>
      </c>
      <c r="H956" s="121"/>
      <c r="I956" s="257">
        <v>45</v>
      </c>
    </row>
    <row r="957" spans="1:9" ht="29.25" customHeight="1">
      <c r="A957" s="268" t="s">
        <v>687</v>
      </c>
      <c r="B957" s="214" t="s">
        <v>147</v>
      </c>
      <c r="C957" s="122" t="s">
        <v>177</v>
      </c>
      <c r="D957" s="121" t="s">
        <v>679</v>
      </c>
      <c r="E957" s="121" t="s">
        <v>258</v>
      </c>
      <c r="F957" s="121" t="s">
        <v>381</v>
      </c>
      <c r="G957" s="121" t="s">
        <v>688</v>
      </c>
      <c r="H957" s="121"/>
      <c r="I957" s="257">
        <v>45</v>
      </c>
    </row>
    <row r="958" spans="1:9" ht="30" customHeight="1">
      <c r="A958" s="215" t="s">
        <v>311</v>
      </c>
      <c r="B958" s="214" t="s">
        <v>147</v>
      </c>
      <c r="C958" s="122" t="s">
        <v>177</v>
      </c>
      <c r="D958" s="121" t="s">
        <v>679</v>
      </c>
      <c r="E958" s="121" t="s">
        <v>258</v>
      </c>
      <c r="F958" s="121" t="s">
        <v>381</v>
      </c>
      <c r="G958" s="121" t="s">
        <v>688</v>
      </c>
      <c r="H958" s="121">
        <v>240</v>
      </c>
      <c r="I958" s="257">
        <v>45</v>
      </c>
    </row>
    <row r="959" spans="1:9" ht="39.75" customHeight="1">
      <c r="A959" s="210" t="s">
        <v>734</v>
      </c>
      <c r="B959" s="211">
        <v>115</v>
      </c>
      <c r="C959" s="118" t="s">
        <v>177</v>
      </c>
      <c r="D959" s="119" t="s">
        <v>735</v>
      </c>
      <c r="E959" s="119" t="s">
        <v>299</v>
      </c>
      <c r="F959" s="119" t="s">
        <v>300</v>
      </c>
      <c r="G959" s="119" t="s">
        <v>301</v>
      </c>
      <c r="H959" s="119"/>
      <c r="I959" s="251">
        <v>400</v>
      </c>
    </row>
    <row r="960" spans="1:9" ht="15" customHeight="1">
      <c r="A960" s="270" t="s">
        <v>742</v>
      </c>
      <c r="B960" s="211">
        <v>115</v>
      </c>
      <c r="C960" s="118" t="s">
        <v>177</v>
      </c>
      <c r="D960" s="119" t="s">
        <v>735</v>
      </c>
      <c r="E960" s="119" t="s">
        <v>262</v>
      </c>
      <c r="F960" s="119" t="s">
        <v>300</v>
      </c>
      <c r="G960" s="119" t="s">
        <v>301</v>
      </c>
      <c r="H960" s="119"/>
      <c r="I960" s="251">
        <v>400</v>
      </c>
    </row>
    <row r="961" spans="1:9" ht="36" customHeight="1">
      <c r="A961" s="215" t="s">
        <v>743</v>
      </c>
      <c r="B961" s="214" t="s">
        <v>147</v>
      </c>
      <c r="C961" s="122" t="s">
        <v>177</v>
      </c>
      <c r="D961" s="121" t="s">
        <v>735</v>
      </c>
      <c r="E961" s="121" t="s">
        <v>262</v>
      </c>
      <c r="F961" s="121" t="s">
        <v>298</v>
      </c>
      <c r="G961" s="121" t="s">
        <v>301</v>
      </c>
      <c r="H961" s="121"/>
      <c r="I961" s="257">
        <v>400</v>
      </c>
    </row>
    <row r="962" spans="1:9" ht="63" customHeight="1">
      <c r="A962" s="268" t="s">
        <v>744</v>
      </c>
      <c r="B962" s="214">
        <v>115</v>
      </c>
      <c r="C962" s="122" t="s">
        <v>177</v>
      </c>
      <c r="D962" s="121" t="s">
        <v>735</v>
      </c>
      <c r="E962" s="121" t="s">
        <v>262</v>
      </c>
      <c r="F962" s="121" t="s">
        <v>298</v>
      </c>
      <c r="G962" s="121" t="s">
        <v>745</v>
      </c>
      <c r="H962" s="121"/>
      <c r="I962" s="257">
        <v>400</v>
      </c>
    </row>
    <row r="963" spans="1:9" ht="30" customHeight="1">
      <c r="A963" s="215" t="s">
        <v>311</v>
      </c>
      <c r="B963" s="214">
        <v>115</v>
      </c>
      <c r="C963" s="122" t="s">
        <v>177</v>
      </c>
      <c r="D963" s="121" t="s">
        <v>735</v>
      </c>
      <c r="E963" s="121" t="s">
        <v>262</v>
      </c>
      <c r="F963" s="121" t="s">
        <v>298</v>
      </c>
      <c r="G963" s="121" t="s">
        <v>745</v>
      </c>
      <c r="H963" s="121">
        <v>240</v>
      </c>
      <c r="I963" s="257">
        <v>400</v>
      </c>
    </row>
    <row r="964" spans="1:9" ht="15" customHeight="1">
      <c r="A964" s="283" t="s">
        <v>208</v>
      </c>
      <c r="B964" s="211" t="s">
        <v>147</v>
      </c>
      <c r="C964" s="118" t="s">
        <v>209</v>
      </c>
      <c r="D964" s="119"/>
      <c r="E964" s="119"/>
      <c r="F964" s="119"/>
      <c r="G964" s="119"/>
      <c r="H964" s="119"/>
      <c r="I964" s="251">
        <v>7476.6</v>
      </c>
    </row>
    <row r="965" spans="1:9" ht="12.75" customHeight="1">
      <c r="A965" s="210" t="s">
        <v>220</v>
      </c>
      <c r="B965" s="211" t="s">
        <v>147</v>
      </c>
      <c r="C965" s="118" t="s">
        <v>221</v>
      </c>
      <c r="D965" s="119"/>
      <c r="E965" s="119"/>
      <c r="F965" s="119"/>
      <c r="G965" s="119"/>
      <c r="H965" s="119"/>
      <c r="I965" s="251">
        <v>7476.6</v>
      </c>
    </row>
    <row r="966" spans="1:9" ht="33" customHeight="1">
      <c r="A966" s="210" t="s">
        <v>453</v>
      </c>
      <c r="B966" s="211" t="s">
        <v>147</v>
      </c>
      <c r="C966" s="118" t="s">
        <v>221</v>
      </c>
      <c r="D966" s="119" t="s">
        <v>454</v>
      </c>
      <c r="E966" s="119" t="s">
        <v>299</v>
      </c>
      <c r="F966" s="119" t="s">
        <v>300</v>
      </c>
      <c r="G966" s="119" t="s">
        <v>301</v>
      </c>
      <c r="H966" s="119"/>
      <c r="I966" s="251">
        <v>1732.6</v>
      </c>
    </row>
    <row r="967" spans="1:9" ht="24.75" customHeight="1">
      <c r="A967" s="270" t="s">
        <v>267</v>
      </c>
      <c r="B967" s="211" t="s">
        <v>147</v>
      </c>
      <c r="C967" s="118" t="s">
        <v>221</v>
      </c>
      <c r="D967" s="119" t="s">
        <v>454</v>
      </c>
      <c r="E967" s="119" t="s">
        <v>258</v>
      </c>
      <c r="F967" s="119" t="s">
        <v>300</v>
      </c>
      <c r="G967" s="119" t="s">
        <v>301</v>
      </c>
      <c r="H967" s="119"/>
      <c r="I967" s="251">
        <v>808.8</v>
      </c>
    </row>
    <row r="968" spans="1:9" ht="25.5" customHeight="1">
      <c r="A968" s="215" t="s">
        <v>461</v>
      </c>
      <c r="B968" s="214" t="s">
        <v>147</v>
      </c>
      <c r="C968" s="122" t="s">
        <v>221</v>
      </c>
      <c r="D968" s="134" t="s">
        <v>454</v>
      </c>
      <c r="E968" s="134" t="s">
        <v>258</v>
      </c>
      <c r="F968" s="134" t="s">
        <v>326</v>
      </c>
      <c r="G968" s="134" t="s">
        <v>301</v>
      </c>
      <c r="H968" s="121"/>
      <c r="I968" s="257">
        <v>808.8</v>
      </c>
    </row>
    <row r="969" spans="1:9" ht="43.5" customHeight="1">
      <c r="A969" s="215" t="s">
        <v>464</v>
      </c>
      <c r="B969" s="214" t="s">
        <v>147</v>
      </c>
      <c r="C969" s="122" t="s">
        <v>221</v>
      </c>
      <c r="D969" s="134" t="s">
        <v>454</v>
      </c>
      <c r="E969" s="134" t="s">
        <v>258</v>
      </c>
      <c r="F969" s="134" t="s">
        <v>326</v>
      </c>
      <c r="G969" s="134" t="s">
        <v>465</v>
      </c>
      <c r="H969" s="121" t="s">
        <v>458</v>
      </c>
      <c r="I969" s="257">
        <v>808.8</v>
      </c>
    </row>
    <row r="970" spans="1:9" s="116" customFormat="1" ht="21.75" customHeight="1">
      <c r="A970" s="215" t="s">
        <v>352</v>
      </c>
      <c r="B970" s="214" t="s">
        <v>147</v>
      </c>
      <c r="C970" s="122" t="s">
        <v>221</v>
      </c>
      <c r="D970" s="134" t="s">
        <v>454</v>
      </c>
      <c r="E970" s="134" t="s">
        <v>258</v>
      </c>
      <c r="F970" s="134" t="s">
        <v>326</v>
      </c>
      <c r="G970" s="134" t="s">
        <v>465</v>
      </c>
      <c r="H970" s="121">
        <v>120</v>
      </c>
      <c r="I970" s="257">
        <v>681.5999999999999</v>
      </c>
    </row>
    <row r="971" spans="1:9" s="116" customFormat="1" ht="28.5" customHeight="1">
      <c r="A971" s="215" t="s">
        <v>311</v>
      </c>
      <c r="B971" s="214" t="s">
        <v>147</v>
      </c>
      <c r="C971" s="122" t="s">
        <v>221</v>
      </c>
      <c r="D971" s="134" t="s">
        <v>454</v>
      </c>
      <c r="E971" s="134" t="s">
        <v>258</v>
      </c>
      <c r="F971" s="134" t="s">
        <v>326</v>
      </c>
      <c r="G971" s="134" t="s">
        <v>465</v>
      </c>
      <c r="H971" s="121">
        <v>240</v>
      </c>
      <c r="I971" s="257">
        <v>127.2</v>
      </c>
    </row>
    <row r="972" spans="1:9" s="116" customFormat="1" ht="42.75" customHeight="1">
      <c r="A972" s="270" t="s">
        <v>472</v>
      </c>
      <c r="B972" s="211" t="s">
        <v>147</v>
      </c>
      <c r="C972" s="118" t="s">
        <v>221</v>
      </c>
      <c r="D972" s="119" t="s">
        <v>454</v>
      </c>
      <c r="E972" s="119" t="s">
        <v>260</v>
      </c>
      <c r="F972" s="119" t="s">
        <v>300</v>
      </c>
      <c r="G972" s="119" t="s">
        <v>301</v>
      </c>
      <c r="H972" s="119"/>
      <c r="I972" s="251">
        <v>923.8</v>
      </c>
    </row>
    <row r="973" spans="1:9" s="116" customFormat="1" ht="18.75" customHeight="1">
      <c r="A973" s="207" t="s">
        <v>484</v>
      </c>
      <c r="B973" s="214" t="s">
        <v>147</v>
      </c>
      <c r="C973" s="122" t="s">
        <v>221</v>
      </c>
      <c r="D973" s="134" t="s">
        <v>454</v>
      </c>
      <c r="E973" s="134" t="s">
        <v>260</v>
      </c>
      <c r="F973" s="121" t="s">
        <v>365</v>
      </c>
      <c r="G973" s="121" t="s">
        <v>301</v>
      </c>
      <c r="H973" s="121"/>
      <c r="I973" s="257">
        <v>923.8</v>
      </c>
    </row>
    <row r="974" spans="1:9" s="275" customFormat="1" ht="91.5" customHeight="1">
      <c r="A974" s="215" t="s">
        <v>485</v>
      </c>
      <c r="B974" s="214" t="s">
        <v>147</v>
      </c>
      <c r="C974" s="122" t="s">
        <v>221</v>
      </c>
      <c r="D974" s="134" t="s">
        <v>454</v>
      </c>
      <c r="E974" s="134" t="s">
        <v>260</v>
      </c>
      <c r="F974" s="121" t="s">
        <v>365</v>
      </c>
      <c r="G974" s="134" t="s">
        <v>486</v>
      </c>
      <c r="H974" s="121"/>
      <c r="I974" s="257">
        <v>923.8</v>
      </c>
    </row>
    <row r="975" spans="1:9" s="275" customFormat="1" ht="18.75" customHeight="1">
      <c r="A975" s="215" t="s">
        <v>352</v>
      </c>
      <c r="B975" s="214" t="s">
        <v>147</v>
      </c>
      <c r="C975" s="122" t="s">
        <v>221</v>
      </c>
      <c r="D975" s="134" t="s">
        <v>454</v>
      </c>
      <c r="E975" s="134" t="s">
        <v>260</v>
      </c>
      <c r="F975" s="121" t="s">
        <v>365</v>
      </c>
      <c r="G975" s="134" t="s">
        <v>486</v>
      </c>
      <c r="H975" s="121">
        <v>120</v>
      </c>
      <c r="I975" s="257">
        <v>778.5999999999999</v>
      </c>
    </row>
    <row r="976" spans="1:9" s="116" customFormat="1" ht="30.75" customHeight="1">
      <c r="A976" s="215" t="s">
        <v>311</v>
      </c>
      <c r="B976" s="214" t="s">
        <v>147</v>
      </c>
      <c r="C976" s="122" t="s">
        <v>221</v>
      </c>
      <c r="D976" s="134" t="s">
        <v>454</v>
      </c>
      <c r="E976" s="134" t="s">
        <v>260</v>
      </c>
      <c r="F976" s="121" t="s">
        <v>365</v>
      </c>
      <c r="G976" s="134" t="s">
        <v>486</v>
      </c>
      <c r="H976" s="121">
        <v>240</v>
      </c>
      <c r="I976" s="257">
        <v>145.2</v>
      </c>
    </row>
    <row r="977" spans="1:9" s="116" customFormat="1" ht="33.75" customHeight="1">
      <c r="A977" s="210" t="s">
        <v>785</v>
      </c>
      <c r="B977" s="278" t="s">
        <v>147</v>
      </c>
      <c r="C977" s="146" t="s">
        <v>221</v>
      </c>
      <c r="D977" s="146" t="s">
        <v>786</v>
      </c>
      <c r="E977" s="146" t="s">
        <v>299</v>
      </c>
      <c r="F977" s="146" t="s">
        <v>300</v>
      </c>
      <c r="G977" s="146" t="s">
        <v>301</v>
      </c>
      <c r="H977" s="147"/>
      <c r="I977" s="253">
        <v>5744</v>
      </c>
    </row>
    <row r="978" spans="1:9" s="116" customFormat="1" ht="29.25" customHeight="1">
      <c r="A978" s="270" t="s">
        <v>957</v>
      </c>
      <c r="B978" s="211" t="s">
        <v>147</v>
      </c>
      <c r="C978" s="118" t="s">
        <v>221</v>
      </c>
      <c r="D978" s="119" t="s">
        <v>786</v>
      </c>
      <c r="E978" s="119" t="s">
        <v>262</v>
      </c>
      <c r="F978" s="119" t="s">
        <v>300</v>
      </c>
      <c r="G978" s="119" t="s">
        <v>301</v>
      </c>
      <c r="H978" s="119"/>
      <c r="I978" s="251">
        <v>5744</v>
      </c>
    </row>
    <row r="979" spans="1:9" s="275" customFormat="1" ht="17.25" customHeight="1">
      <c r="A979" s="215" t="s">
        <v>788</v>
      </c>
      <c r="B979" s="208" t="s">
        <v>147</v>
      </c>
      <c r="C979" s="134" t="s">
        <v>221</v>
      </c>
      <c r="D979" s="134" t="s">
        <v>786</v>
      </c>
      <c r="E979" s="134" t="s">
        <v>262</v>
      </c>
      <c r="F979" s="134" t="s">
        <v>298</v>
      </c>
      <c r="G979" s="134" t="s">
        <v>301</v>
      </c>
      <c r="H979" s="135"/>
      <c r="I979" s="255">
        <v>5744</v>
      </c>
    </row>
    <row r="980" spans="1:9" s="275" customFormat="1" ht="24" customHeight="1" hidden="1">
      <c r="A980" s="207" t="s">
        <v>876</v>
      </c>
      <c r="B980" s="208" t="s">
        <v>147</v>
      </c>
      <c r="C980" s="134" t="s">
        <v>221</v>
      </c>
      <c r="D980" s="134" t="s">
        <v>786</v>
      </c>
      <c r="E980" s="134" t="s">
        <v>262</v>
      </c>
      <c r="F980" s="134" t="s">
        <v>298</v>
      </c>
      <c r="G980" s="134" t="s">
        <v>794</v>
      </c>
      <c r="H980" s="135"/>
      <c r="I980" s="251">
        <v>0</v>
      </c>
    </row>
    <row r="981" spans="1:9" s="116" customFormat="1" ht="21" customHeight="1" hidden="1">
      <c r="A981" s="215" t="s">
        <v>352</v>
      </c>
      <c r="B981" s="208" t="s">
        <v>147</v>
      </c>
      <c r="C981" s="134" t="s">
        <v>221</v>
      </c>
      <c r="D981" s="134" t="s">
        <v>786</v>
      </c>
      <c r="E981" s="134" t="s">
        <v>262</v>
      </c>
      <c r="F981" s="134" t="s">
        <v>298</v>
      </c>
      <c r="G981" s="134" t="s">
        <v>794</v>
      </c>
      <c r="H981" s="135">
        <v>120</v>
      </c>
      <c r="I981" s="257"/>
    </row>
    <row r="982" spans="1:9" s="116" customFormat="1" ht="18" customHeight="1">
      <c r="A982" s="207" t="s">
        <v>789</v>
      </c>
      <c r="B982" s="208" t="s">
        <v>147</v>
      </c>
      <c r="C982" s="134" t="s">
        <v>221</v>
      </c>
      <c r="D982" s="134" t="s">
        <v>786</v>
      </c>
      <c r="E982" s="134" t="s">
        <v>262</v>
      </c>
      <c r="F982" s="134" t="s">
        <v>298</v>
      </c>
      <c r="G982" s="134" t="s">
        <v>790</v>
      </c>
      <c r="H982" s="135"/>
      <c r="I982" s="255">
        <v>5744</v>
      </c>
    </row>
    <row r="983" spans="1:9" s="116" customFormat="1" ht="18" customHeight="1">
      <c r="A983" s="215" t="s">
        <v>352</v>
      </c>
      <c r="B983" s="208" t="s">
        <v>147</v>
      </c>
      <c r="C983" s="134" t="s">
        <v>221</v>
      </c>
      <c r="D983" s="134" t="s">
        <v>786</v>
      </c>
      <c r="E983" s="134" t="s">
        <v>262</v>
      </c>
      <c r="F983" s="134" t="s">
        <v>298</v>
      </c>
      <c r="G983" s="134" t="s">
        <v>790</v>
      </c>
      <c r="H983" s="135">
        <v>120</v>
      </c>
      <c r="I983" s="255">
        <v>5472</v>
      </c>
    </row>
    <row r="984" spans="1:9" s="116" customFormat="1" ht="27" customHeight="1">
      <c r="A984" s="215" t="s">
        <v>311</v>
      </c>
      <c r="B984" s="208" t="s">
        <v>147</v>
      </c>
      <c r="C984" s="134" t="s">
        <v>221</v>
      </c>
      <c r="D984" s="134" t="s">
        <v>786</v>
      </c>
      <c r="E984" s="134" t="s">
        <v>262</v>
      </c>
      <c r="F984" s="134" t="s">
        <v>298</v>
      </c>
      <c r="G984" s="134" t="s">
        <v>790</v>
      </c>
      <c r="H984" s="135">
        <v>240</v>
      </c>
      <c r="I984" s="255">
        <v>260</v>
      </c>
    </row>
    <row r="985" spans="1:9" s="116" customFormat="1" ht="17.25" customHeight="1">
      <c r="A985" s="215" t="s">
        <v>387</v>
      </c>
      <c r="B985" s="208" t="s">
        <v>147</v>
      </c>
      <c r="C985" s="134" t="s">
        <v>221</v>
      </c>
      <c r="D985" s="134" t="s">
        <v>786</v>
      </c>
      <c r="E985" s="134" t="s">
        <v>262</v>
      </c>
      <c r="F985" s="134" t="s">
        <v>298</v>
      </c>
      <c r="G985" s="134" t="s">
        <v>790</v>
      </c>
      <c r="H985" s="135">
        <v>850</v>
      </c>
      <c r="I985" s="255">
        <v>12</v>
      </c>
    </row>
    <row r="986" spans="1:9" s="116" customFormat="1" ht="20.25" customHeight="1">
      <c r="A986" s="210" t="s">
        <v>226</v>
      </c>
      <c r="B986" s="211" t="s">
        <v>147</v>
      </c>
      <c r="C986" s="118" t="s">
        <v>227</v>
      </c>
      <c r="D986" s="119"/>
      <c r="E986" s="119"/>
      <c r="F986" s="119"/>
      <c r="G986" s="119"/>
      <c r="H986" s="119"/>
      <c r="I986" s="251">
        <v>21418.300000000003</v>
      </c>
    </row>
    <row r="987" spans="1:9" s="129" customFormat="1" ht="12.75" customHeight="1">
      <c r="A987" s="210" t="s">
        <v>234</v>
      </c>
      <c r="B987" s="211" t="s">
        <v>147</v>
      </c>
      <c r="C987" s="118" t="s">
        <v>235</v>
      </c>
      <c r="D987" s="119"/>
      <c r="E987" s="119"/>
      <c r="F987" s="119"/>
      <c r="G987" s="119"/>
      <c r="H987" s="119"/>
      <c r="I987" s="251">
        <v>21418.300000000003</v>
      </c>
    </row>
    <row r="988" spans="1:9" s="129" customFormat="1" ht="30" customHeight="1">
      <c r="A988" s="210" t="s">
        <v>453</v>
      </c>
      <c r="B988" s="211" t="s">
        <v>147</v>
      </c>
      <c r="C988" s="118" t="s">
        <v>235</v>
      </c>
      <c r="D988" s="119" t="s">
        <v>454</v>
      </c>
      <c r="E988" s="119" t="s">
        <v>299</v>
      </c>
      <c r="F988" s="119" t="s">
        <v>300</v>
      </c>
      <c r="G988" s="119" t="s">
        <v>301</v>
      </c>
      <c r="H988" s="119"/>
      <c r="I988" s="251">
        <v>21418.300000000003</v>
      </c>
    </row>
    <row r="989" spans="1:9" s="129" customFormat="1" ht="27.75" customHeight="1">
      <c r="A989" s="270" t="s">
        <v>910</v>
      </c>
      <c r="B989" s="211" t="s">
        <v>147</v>
      </c>
      <c r="C989" s="118" t="s">
        <v>235</v>
      </c>
      <c r="D989" s="119" t="s">
        <v>454</v>
      </c>
      <c r="E989" s="119" t="s">
        <v>258</v>
      </c>
      <c r="F989" s="119" t="s">
        <v>300</v>
      </c>
      <c r="G989" s="119" t="s">
        <v>301</v>
      </c>
      <c r="H989" s="119"/>
      <c r="I989" s="251">
        <v>21418.300000000003</v>
      </c>
    </row>
    <row r="990" spans="1:9" s="124" customFormat="1" ht="33" customHeight="1">
      <c r="A990" s="215" t="s">
        <v>461</v>
      </c>
      <c r="B990" s="214" t="s">
        <v>147</v>
      </c>
      <c r="C990" s="122" t="s">
        <v>235</v>
      </c>
      <c r="D990" s="134" t="s">
        <v>454</v>
      </c>
      <c r="E990" s="134" t="s">
        <v>258</v>
      </c>
      <c r="F990" s="121" t="s">
        <v>326</v>
      </c>
      <c r="G990" s="121" t="s">
        <v>301</v>
      </c>
      <c r="H990" s="121"/>
      <c r="I990" s="257">
        <v>21418.300000000003</v>
      </c>
    </row>
    <row r="991" spans="1:9" s="129" customFormat="1" ht="45.75" customHeight="1">
      <c r="A991" s="215" t="s">
        <v>464</v>
      </c>
      <c r="B991" s="214" t="s">
        <v>147</v>
      </c>
      <c r="C991" s="122" t="s">
        <v>235</v>
      </c>
      <c r="D991" s="134" t="s">
        <v>454</v>
      </c>
      <c r="E991" s="134" t="s">
        <v>258</v>
      </c>
      <c r="F991" s="121" t="s">
        <v>326</v>
      </c>
      <c r="G991" s="134" t="s">
        <v>465</v>
      </c>
      <c r="H991" s="121" t="s">
        <v>458</v>
      </c>
      <c r="I991" s="257">
        <v>21418.300000000003</v>
      </c>
    </row>
    <row r="992" spans="1:9" s="129" customFormat="1" ht="18" customHeight="1">
      <c r="A992" s="215" t="s">
        <v>357</v>
      </c>
      <c r="B992" s="214" t="s">
        <v>147</v>
      </c>
      <c r="C992" s="122" t="s">
        <v>235</v>
      </c>
      <c r="D992" s="134" t="s">
        <v>454</v>
      </c>
      <c r="E992" s="134" t="s">
        <v>258</v>
      </c>
      <c r="F992" s="121" t="s">
        <v>326</v>
      </c>
      <c r="G992" s="134" t="s">
        <v>465</v>
      </c>
      <c r="H992" s="121">
        <v>310</v>
      </c>
      <c r="I992" s="257">
        <v>21418.300000000003</v>
      </c>
    </row>
    <row r="993" spans="1:9" ht="45.75" customHeight="1">
      <c r="A993" s="210" t="s">
        <v>151</v>
      </c>
      <c r="B993" s="211" t="s">
        <v>150</v>
      </c>
      <c r="C993" s="118"/>
      <c r="D993" s="119"/>
      <c r="E993" s="119"/>
      <c r="F993" s="119"/>
      <c r="G993" s="119"/>
      <c r="H993" s="119"/>
      <c r="I993" s="251">
        <v>143177.9</v>
      </c>
    </row>
    <row r="994" spans="1:9" ht="18" customHeight="1">
      <c r="A994" s="210" t="s">
        <v>162</v>
      </c>
      <c r="B994" s="211" t="s">
        <v>150</v>
      </c>
      <c r="C994" s="118" t="s">
        <v>163</v>
      </c>
      <c r="D994" s="119"/>
      <c r="E994" s="119"/>
      <c r="F994" s="119"/>
      <c r="G994" s="119"/>
      <c r="H994" s="119"/>
      <c r="I994" s="251">
        <v>8396.800000000001</v>
      </c>
    </row>
    <row r="995" spans="1:9" ht="12.75" customHeight="1">
      <c r="A995" s="210" t="s">
        <v>176</v>
      </c>
      <c r="B995" s="211" t="s">
        <v>150</v>
      </c>
      <c r="C995" s="118" t="s">
        <v>177</v>
      </c>
      <c r="D995" s="119"/>
      <c r="E995" s="119"/>
      <c r="F995" s="119"/>
      <c r="G995" s="119"/>
      <c r="H995" s="119"/>
      <c r="I995" s="251">
        <v>8396.800000000001</v>
      </c>
    </row>
    <row r="996" spans="1:9" ht="39" customHeight="1" hidden="1">
      <c r="A996" s="210" t="s">
        <v>734</v>
      </c>
      <c r="B996" s="211" t="s">
        <v>150</v>
      </c>
      <c r="C996" s="118" t="s">
        <v>177</v>
      </c>
      <c r="D996" s="119" t="s">
        <v>735</v>
      </c>
      <c r="E996" s="119" t="s">
        <v>299</v>
      </c>
      <c r="F996" s="119" t="s">
        <v>300</v>
      </c>
      <c r="G996" s="119" t="s">
        <v>301</v>
      </c>
      <c r="H996" s="119"/>
      <c r="I996" s="251">
        <v>0</v>
      </c>
    </row>
    <row r="997" spans="1:9" ht="12.75" customHeight="1" hidden="1">
      <c r="A997" s="270" t="s">
        <v>978</v>
      </c>
      <c r="B997" s="211" t="s">
        <v>150</v>
      </c>
      <c r="C997" s="118" t="s">
        <v>177</v>
      </c>
      <c r="D997" s="119" t="s">
        <v>735</v>
      </c>
      <c r="E997" s="119" t="s">
        <v>262</v>
      </c>
      <c r="F997" s="119" t="s">
        <v>300</v>
      </c>
      <c r="G997" s="119" t="s">
        <v>301</v>
      </c>
      <c r="H997" s="119"/>
      <c r="I997" s="251">
        <v>0</v>
      </c>
    </row>
    <row r="998" spans="1:9" ht="39" customHeight="1" hidden="1">
      <c r="A998" s="215" t="s">
        <v>743</v>
      </c>
      <c r="B998" s="214" t="s">
        <v>150</v>
      </c>
      <c r="C998" s="122" t="s">
        <v>177</v>
      </c>
      <c r="D998" s="121" t="s">
        <v>735</v>
      </c>
      <c r="E998" s="121" t="s">
        <v>262</v>
      </c>
      <c r="F998" s="121" t="s">
        <v>298</v>
      </c>
      <c r="G998" s="121" t="s">
        <v>301</v>
      </c>
      <c r="H998" s="121"/>
      <c r="I998" s="257">
        <v>0</v>
      </c>
    </row>
    <row r="999" spans="1:9" ht="66" customHeight="1" hidden="1">
      <c r="A999" s="268" t="s">
        <v>744</v>
      </c>
      <c r="B999" s="214" t="s">
        <v>150</v>
      </c>
      <c r="C999" s="122" t="s">
        <v>177</v>
      </c>
      <c r="D999" s="121" t="s">
        <v>735</v>
      </c>
      <c r="E999" s="121" t="s">
        <v>262</v>
      </c>
      <c r="F999" s="121" t="s">
        <v>298</v>
      </c>
      <c r="G999" s="121" t="s">
        <v>745</v>
      </c>
      <c r="H999" s="121"/>
      <c r="I999" s="257">
        <v>0</v>
      </c>
    </row>
    <row r="1000" spans="1:9" ht="18.75" customHeight="1" hidden="1">
      <c r="A1000" s="215" t="s">
        <v>311</v>
      </c>
      <c r="B1000" s="214" t="s">
        <v>150</v>
      </c>
      <c r="C1000" s="122" t="s">
        <v>177</v>
      </c>
      <c r="D1000" s="121" t="s">
        <v>735</v>
      </c>
      <c r="E1000" s="121" t="s">
        <v>262</v>
      </c>
      <c r="F1000" s="121" t="s">
        <v>298</v>
      </c>
      <c r="G1000" s="121" t="s">
        <v>745</v>
      </c>
      <c r="H1000" s="121">
        <v>240</v>
      </c>
      <c r="I1000" s="257"/>
    </row>
    <row r="1001" spans="1:9" ht="12.75" customHeight="1">
      <c r="A1001" s="210" t="s">
        <v>820</v>
      </c>
      <c r="B1001" s="278" t="s">
        <v>150</v>
      </c>
      <c r="C1001" s="146" t="s">
        <v>177</v>
      </c>
      <c r="D1001" s="146" t="s">
        <v>821</v>
      </c>
      <c r="E1001" s="146" t="s">
        <v>299</v>
      </c>
      <c r="F1001" s="146" t="s">
        <v>300</v>
      </c>
      <c r="G1001" s="146" t="s">
        <v>301</v>
      </c>
      <c r="H1001" s="147"/>
      <c r="I1001" s="253">
        <v>8396.800000000001</v>
      </c>
    </row>
    <row r="1002" spans="1:9" ht="12.75" customHeight="1">
      <c r="A1002" s="270" t="s">
        <v>788</v>
      </c>
      <c r="B1002" s="211" t="s">
        <v>150</v>
      </c>
      <c r="C1002" s="146" t="s">
        <v>177</v>
      </c>
      <c r="D1002" s="119" t="s">
        <v>821</v>
      </c>
      <c r="E1002" s="119" t="s">
        <v>634</v>
      </c>
      <c r="F1002" s="119" t="s">
        <v>300</v>
      </c>
      <c r="G1002" s="119" t="s">
        <v>301</v>
      </c>
      <c r="H1002" s="119"/>
      <c r="I1002" s="251">
        <v>8396.800000000001</v>
      </c>
    </row>
    <row r="1003" spans="1:9" ht="12.75" customHeight="1">
      <c r="A1003" s="268" t="s">
        <v>788</v>
      </c>
      <c r="B1003" s="208" t="s">
        <v>150</v>
      </c>
      <c r="C1003" s="134" t="s">
        <v>177</v>
      </c>
      <c r="D1003" s="134" t="s">
        <v>821</v>
      </c>
      <c r="E1003" s="134" t="s">
        <v>634</v>
      </c>
      <c r="F1003" s="121" t="s">
        <v>298</v>
      </c>
      <c r="G1003" s="121" t="s">
        <v>301</v>
      </c>
      <c r="H1003" s="121"/>
      <c r="I1003" s="257">
        <v>8396.800000000001</v>
      </c>
    </row>
    <row r="1004" spans="1:9" ht="15.75" customHeight="1">
      <c r="A1004" s="209" t="s">
        <v>384</v>
      </c>
      <c r="B1004" s="208" t="s">
        <v>150</v>
      </c>
      <c r="C1004" s="134" t="s">
        <v>177</v>
      </c>
      <c r="D1004" s="134" t="s">
        <v>821</v>
      </c>
      <c r="E1004" s="134" t="s">
        <v>634</v>
      </c>
      <c r="F1004" s="121" t="s">
        <v>298</v>
      </c>
      <c r="G1004" s="134" t="s">
        <v>385</v>
      </c>
      <c r="H1004" s="135"/>
      <c r="I1004" s="255">
        <v>6207.800000000001</v>
      </c>
    </row>
    <row r="1005" spans="1:9" ht="12.75" customHeight="1">
      <c r="A1005" s="207" t="s">
        <v>386</v>
      </c>
      <c r="B1005" s="208" t="s">
        <v>150</v>
      </c>
      <c r="C1005" s="134" t="s">
        <v>177</v>
      </c>
      <c r="D1005" s="134" t="s">
        <v>821</v>
      </c>
      <c r="E1005" s="134" t="s">
        <v>634</v>
      </c>
      <c r="F1005" s="121" t="s">
        <v>298</v>
      </c>
      <c r="G1005" s="134" t="s">
        <v>385</v>
      </c>
      <c r="H1005" s="135">
        <v>110</v>
      </c>
      <c r="I1005" s="255">
        <v>5869.800000000001</v>
      </c>
    </row>
    <row r="1006" spans="1:9" ht="26.25" customHeight="1">
      <c r="A1006" s="207" t="s">
        <v>311</v>
      </c>
      <c r="B1006" s="208" t="s">
        <v>150</v>
      </c>
      <c r="C1006" s="134" t="s">
        <v>177</v>
      </c>
      <c r="D1006" s="134" t="s">
        <v>821</v>
      </c>
      <c r="E1006" s="134" t="s">
        <v>634</v>
      </c>
      <c r="F1006" s="121" t="s">
        <v>298</v>
      </c>
      <c r="G1006" s="134" t="s">
        <v>385</v>
      </c>
      <c r="H1006" s="135">
        <v>240</v>
      </c>
      <c r="I1006" s="255">
        <v>208</v>
      </c>
    </row>
    <row r="1007" spans="1:9" ht="12.75" customHeight="1">
      <c r="A1007" s="207" t="s">
        <v>387</v>
      </c>
      <c r="B1007" s="208" t="s">
        <v>150</v>
      </c>
      <c r="C1007" s="134" t="s">
        <v>177</v>
      </c>
      <c r="D1007" s="134" t="s">
        <v>821</v>
      </c>
      <c r="E1007" s="134" t="s">
        <v>634</v>
      </c>
      <c r="F1007" s="121" t="s">
        <v>298</v>
      </c>
      <c r="G1007" s="134" t="s">
        <v>385</v>
      </c>
      <c r="H1007" s="135">
        <v>850</v>
      </c>
      <c r="I1007" s="255">
        <v>130</v>
      </c>
    </row>
    <row r="1008" spans="1:9" ht="31.5" customHeight="1">
      <c r="A1008" s="215" t="s">
        <v>892</v>
      </c>
      <c r="B1008" s="212" t="s">
        <v>150</v>
      </c>
      <c r="C1008" s="134" t="s">
        <v>177</v>
      </c>
      <c r="D1008" s="134" t="s">
        <v>821</v>
      </c>
      <c r="E1008" s="134" t="s">
        <v>634</v>
      </c>
      <c r="F1008" s="121" t="s">
        <v>298</v>
      </c>
      <c r="G1008" s="134" t="s">
        <v>875</v>
      </c>
      <c r="H1008" s="155"/>
      <c r="I1008" s="259">
        <v>2189</v>
      </c>
    </row>
    <row r="1009" spans="1:9" ht="12.75" customHeight="1">
      <c r="A1009" s="207" t="s">
        <v>386</v>
      </c>
      <c r="B1009" s="212" t="s">
        <v>150</v>
      </c>
      <c r="C1009" s="134" t="s">
        <v>177</v>
      </c>
      <c r="D1009" s="134" t="s">
        <v>821</v>
      </c>
      <c r="E1009" s="134" t="s">
        <v>634</v>
      </c>
      <c r="F1009" s="121" t="s">
        <v>298</v>
      </c>
      <c r="G1009" s="134" t="s">
        <v>875</v>
      </c>
      <c r="H1009" s="155">
        <v>110</v>
      </c>
      <c r="I1009" s="259">
        <v>2041.9</v>
      </c>
    </row>
    <row r="1010" spans="1:9" ht="26.25" customHeight="1">
      <c r="A1010" s="207" t="s">
        <v>311</v>
      </c>
      <c r="B1010" s="212" t="s">
        <v>150</v>
      </c>
      <c r="C1010" s="134" t="s">
        <v>177</v>
      </c>
      <c r="D1010" s="134" t="s">
        <v>821</v>
      </c>
      <c r="E1010" s="134" t="s">
        <v>634</v>
      </c>
      <c r="F1010" s="121" t="s">
        <v>298</v>
      </c>
      <c r="G1010" s="134" t="s">
        <v>875</v>
      </c>
      <c r="H1010" s="155">
        <v>240</v>
      </c>
      <c r="I1010" s="259">
        <v>145.1</v>
      </c>
    </row>
    <row r="1011" spans="1:9" ht="12.75" customHeight="1">
      <c r="A1011" s="207" t="s">
        <v>387</v>
      </c>
      <c r="B1011" s="212" t="s">
        <v>150</v>
      </c>
      <c r="C1011" s="134" t="s">
        <v>177</v>
      </c>
      <c r="D1011" s="134" t="s">
        <v>821</v>
      </c>
      <c r="E1011" s="134" t="s">
        <v>634</v>
      </c>
      <c r="F1011" s="121" t="s">
        <v>298</v>
      </c>
      <c r="G1011" s="134" t="s">
        <v>875</v>
      </c>
      <c r="H1011" s="155">
        <v>850</v>
      </c>
      <c r="I1011" s="259">
        <v>2</v>
      </c>
    </row>
    <row r="1012" spans="1:9" ht="21" customHeight="1">
      <c r="A1012" s="210" t="s">
        <v>182</v>
      </c>
      <c r="B1012" s="211">
        <v>118</v>
      </c>
      <c r="C1012" s="118" t="s">
        <v>183</v>
      </c>
      <c r="D1012" s="119"/>
      <c r="E1012" s="119"/>
      <c r="F1012" s="119"/>
      <c r="G1012" s="119"/>
      <c r="H1012" s="119"/>
      <c r="I1012" s="251">
        <v>87964.7</v>
      </c>
    </row>
    <row r="1013" spans="1:9" ht="15" customHeight="1">
      <c r="A1013" s="210" t="s">
        <v>188</v>
      </c>
      <c r="B1013" s="211">
        <v>118</v>
      </c>
      <c r="C1013" s="118" t="s">
        <v>189</v>
      </c>
      <c r="D1013" s="119"/>
      <c r="E1013" s="119"/>
      <c r="F1013" s="119"/>
      <c r="G1013" s="119"/>
      <c r="H1013" s="119"/>
      <c r="I1013" s="251">
        <v>87964.7</v>
      </c>
    </row>
    <row r="1014" spans="1:9" s="173" customFormat="1" ht="29.25" customHeight="1">
      <c r="A1014" s="210" t="s">
        <v>270</v>
      </c>
      <c r="B1014" s="286">
        <v>118</v>
      </c>
      <c r="C1014" s="146" t="s">
        <v>189</v>
      </c>
      <c r="D1014" s="146" t="s">
        <v>693</v>
      </c>
      <c r="E1014" s="146" t="s">
        <v>299</v>
      </c>
      <c r="F1014" s="119" t="s">
        <v>300</v>
      </c>
      <c r="G1014" s="146" t="s">
        <v>301</v>
      </c>
      <c r="H1014" s="179"/>
      <c r="I1014" s="265">
        <v>58750</v>
      </c>
    </row>
    <row r="1015" spans="1:9" s="173" customFormat="1" ht="29.25" customHeight="1">
      <c r="A1015" s="270" t="s">
        <v>721</v>
      </c>
      <c r="B1015" s="286">
        <v>118</v>
      </c>
      <c r="C1015" s="146" t="s">
        <v>189</v>
      </c>
      <c r="D1015" s="146" t="s">
        <v>693</v>
      </c>
      <c r="E1015" s="146" t="s">
        <v>262</v>
      </c>
      <c r="F1015" s="119" t="s">
        <v>300</v>
      </c>
      <c r="G1015" s="146" t="s">
        <v>301</v>
      </c>
      <c r="H1015" s="179"/>
      <c r="I1015" s="265">
        <v>58750</v>
      </c>
    </row>
    <row r="1016" spans="1:9" ht="15" customHeight="1">
      <c r="A1016" s="268" t="s">
        <v>729</v>
      </c>
      <c r="B1016" s="212">
        <v>118</v>
      </c>
      <c r="C1016" s="134" t="s">
        <v>189</v>
      </c>
      <c r="D1016" s="134" t="s">
        <v>693</v>
      </c>
      <c r="E1016" s="134" t="s">
        <v>262</v>
      </c>
      <c r="F1016" s="121" t="s">
        <v>326</v>
      </c>
      <c r="G1016" s="134" t="s">
        <v>301</v>
      </c>
      <c r="H1016" s="155"/>
      <c r="I1016" s="259">
        <v>58750</v>
      </c>
    </row>
    <row r="1017" spans="1:9" ht="18" customHeight="1" hidden="1">
      <c r="A1017" s="207" t="s">
        <v>730</v>
      </c>
      <c r="B1017" s="212">
        <v>118</v>
      </c>
      <c r="C1017" s="134" t="s">
        <v>189</v>
      </c>
      <c r="D1017" s="134" t="s">
        <v>693</v>
      </c>
      <c r="E1017" s="134" t="s">
        <v>262</v>
      </c>
      <c r="F1017" s="121" t="s">
        <v>326</v>
      </c>
      <c r="G1017" s="134" t="s">
        <v>731</v>
      </c>
      <c r="H1017" s="155"/>
      <c r="I1017" s="259">
        <v>0</v>
      </c>
    </row>
    <row r="1018" spans="1:9" ht="21.75" customHeight="1" hidden="1">
      <c r="A1018" s="207" t="s">
        <v>346</v>
      </c>
      <c r="B1018" s="212">
        <v>118</v>
      </c>
      <c r="C1018" s="134" t="s">
        <v>189</v>
      </c>
      <c r="D1018" s="134" t="s">
        <v>693</v>
      </c>
      <c r="E1018" s="134" t="s">
        <v>262</v>
      </c>
      <c r="F1018" s="121" t="s">
        <v>326</v>
      </c>
      <c r="G1018" s="134" t="s">
        <v>731</v>
      </c>
      <c r="H1018" s="155">
        <v>410</v>
      </c>
      <c r="I1018" s="259"/>
    </row>
    <row r="1019" spans="1:9" ht="20.25" customHeight="1" hidden="1">
      <c r="A1019" s="207" t="s">
        <v>732</v>
      </c>
      <c r="B1019" s="212">
        <v>118</v>
      </c>
      <c r="C1019" s="134" t="s">
        <v>189</v>
      </c>
      <c r="D1019" s="134" t="s">
        <v>693</v>
      </c>
      <c r="E1019" s="134" t="s">
        <v>262</v>
      </c>
      <c r="F1019" s="121" t="s">
        <v>326</v>
      </c>
      <c r="G1019" s="134" t="s">
        <v>733</v>
      </c>
      <c r="H1019" s="155"/>
      <c r="I1019" s="259">
        <v>0</v>
      </c>
    </row>
    <row r="1020" spans="1:9" ht="27.75" customHeight="1" hidden="1">
      <c r="A1020" s="207" t="s">
        <v>311</v>
      </c>
      <c r="B1020" s="212">
        <v>118</v>
      </c>
      <c r="C1020" s="134" t="s">
        <v>189</v>
      </c>
      <c r="D1020" s="134" t="s">
        <v>693</v>
      </c>
      <c r="E1020" s="134" t="s">
        <v>262</v>
      </c>
      <c r="F1020" s="121" t="s">
        <v>326</v>
      </c>
      <c r="G1020" s="134" t="s">
        <v>733</v>
      </c>
      <c r="H1020" s="155">
        <v>240</v>
      </c>
      <c r="I1020" s="259"/>
    </row>
    <row r="1021" spans="1:9" ht="27" customHeight="1" hidden="1">
      <c r="A1021" s="207" t="s">
        <v>1020</v>
      </c>
      <c r="B1021" s="212">
        <v>118</v>
      </c>
      <c r="C1021" s="134" t="s">
        <v>189</v>
      </c>
      <c r="D1021" s="134" t="s">
        <v>693</v>
      </c>
      <c r="E1021" s="134" t="s">
        <v>262</v>
      </c>
      <c r="F1021" s="121" t="s">
        <v>326</v>
      </c>
      <c r="G1021" s="134" t="s">
        <v>1019</v>
      </c>
      <c r="H1021" s="155"/>
      <c r="I1021" s="259">
        <v>0</v>
      </c>
    </row>
    <row r="1022" spans="1:9" ht="27" customHeight="1" hidden="1">
      <c r="A1022" s="207" t="s">
        <v>311</v>
      </c>
      <c r="B1022" s="212">
        <v>118</v>
      </c>
      <c r="C1022" s="134" t="s">
        <v>189</v>
      </c>
      <c r="D1022" s="134" t="s">
        <v>693</v>
      </c>
      <c r="E1022" s="134" t="s">
        <v>262</v>
      </c>
      <c r="F1022" s="121" t="s">
        <v>326</v>
      </c>
      <c r="G1022" s="134" t="s">
        <v>1019</v>
      </c>
      <c r="H1022" s="155">
        <v>240</v>
      </c>
      <c r="I1022" s="259">
        <v>0</v>
      </c>
    </row>
    <row r="1023" spans="1:9" ht="96" customHeight="1">
      <c r="A1023" s="207" t="s">
        <v>1022</v>
      </c>
      <c r="B1023" s="212">
        <v>118</v>
      </c>
      <c r="C1023" s="134" t="s">
        <v>189</v>
      </c>
      <c r="D1023" s="134" t="s">
        <v>693</v>
      </c>
      <c r="E1023" s="134" t="s">
        <v>262</v>
      </c>
      <c r="F1023" s="121" t="s">
        <v>326</v>
      </c>
      <c r="G1023" s="134" t="s">
        <v>1365</v>
      </c>
      <c r="H1023" s="155"/>
      <c r="I1023" s="259">
        <v>55000</v>
      </c>
    </row>
    <row r="1024" spans="1:9" ht="18" customHeight="1">
      <c r="A1024" s="209" t="s">
        <v>937</v>
      </c>
      <c r="B1024" s="212">
        <v>118</v>
      </c>
      <c r="C1024" s="134" t="s">
        <v>189</v>
      </c>
      <c r="D1024" s="134" t="s">
        <v>693</v>
      </c>
      <c r="E1024" s="134" t="s">
        <v>262</v>
      </c>
      <c r="F1024" s="121" t="s">
        <v>326</v>
      </c>
      <c r="G1024" s="134" t="s">
        <v>1365</v>
      </c>
      <c r="H1024" s="155">
        <v>410</v>
      </c>
      <c r="I1024" s="259">
        <v>55000</v>
      </c>
    </row>
    <row r="1025" spans="1:9" ht="99" customHeight="1">
      <c r="A1025" s="207" t="s">
        <v>1022</v>
      </c>
      <c r="B1025" s="212">
        <v>118</v>
      </c>
      <c r="C1025" s="134" t="s">
        <v>189</v>
      </c>
      <c r="D1025" s="134" t="s">
        <v>693</v>
      </c>
      <c r="E1025" s="134" t="s">
        <v>262</v>
      </c>
      <c r="F1025" s="121" t="s">
        <v>326</v>
      </c>
      <c r="G1025" s="134" t="s">
        <v>1021</v>
      </c>
      <c r="H1025" s="155"/>
      <c r="I1025" s="259">
        <v>3750</v>
      </c>
    </row>
    <row r="1026" spans="1:9" ht="15" customHeight="1">
      <c r="A1026" s="209" t="s">
        <v>937</v>
      </c>
      <c r="B1026" s="212">
        <v>118</v>
      </c>
      <c r="C1026" s="134" t="s">
        <v>189</v>
      </c>
      <c r="D1026" s="134" t="s">
        <v>693</v>
      </c>
      <c r="E1026" s="134" t="s">
        <v>262</v>
      </c>
      <c r="F1026" s="121" t="s">
        <v>326</v>
      </c>
      <c r="G1026" s="134" t="s">
        <v>1021</v>
      </c>
      <c r="H1026" s="155">
        <v>410</v>
      </c>
      <c r="I1026" s="259">
        <v>3750</v>
      </c>
    </row>
    <row r="1027" spans="1:9" s="173" customFormat="1" ht="17.25" customHeight="1">
      <c r="A1027" s="210" t="s">
        <v>820</v>
      </c>
      <c r="B1027" s="286">
        <v>118</v>
      </c>
      <c r="C1027" s="146" t="s">
        <v>189</v>
      </c>
      <c r="D1027" s="146" t="s">
        <v>821</v>
      </c>
      <c r="E1027" s="146" t="s">
        <v>299</v>
      </c>
      <c r="F1027" s="119" t="s">
        <v>300</v>
      </c>
      <c r="G1027" s="146" t="s">
        <v>301</v>
      </c>
      <c r="H1027" s="179"/>
      <c r="I1027" s="265">
        <v>99</v>
      </c>
    </row>
    <row r="1028" spans="1:9" s="173" customFormat="1" ht="15.75" customHeight="1">
      <c r="A1028" s="270" t="s">
        <v>788</v>
      </c>
      <c r="B1028" s="286">
        <v>118</v>
      </c>
      <c r="C1028" s="146" t="s">
        <v>189</v>
      </c>
      <c r="D1028" s="146" t="s">
        <v>821</v>
      </c>
      <c r="E1028" s="146" t="s">
        <v>634</v>
      </c>
      <c r="F1028" s="119" t="s">
        <v>300</v>
      </c>
      <c r="G1028" s="146" t="s">
        <v>301</v>
      </c>
      <c r="H1028" s="179"/>
      <c r="I1028" s="265">
        <v>99</v>
      </c>
    </row>
    <row r="1029" spans="1:9" ht="18" customHeight="1">
      <c r="A1029" s="268" t="s">
        <v>788</v>
      </c>
      <c r="B1029" s="212">
        <v>118</v>
      </c>
      <c r="C1029" s="134" t="s">
        <v>189</v>
      </c>
      <c r="D1029" s="134" t="s">
        <v>821</v>
      </c>
      <c r="E1029" s="134" t="s">
        <v>634</v>
      </c>
      <c r="F1029" s="121" t="s">
        <v>298</v>
      </c>
      <c r="G1029" s="134" t="s">
        <v>301</v>
      </c>
      <c r="H1029" s="155"/>
      <c r="I1029" s="259">
        <v>99</v>
      </c>
    </row>
    <row r="1030" spans="1:9" ht="114" customHeight="1">
      <c r="A1030" s="215" t="s">
        <v>1221</v>
      </c>
      <c r="B1030" s="212">
        <v>118</v>
      </c>
      <c r="C1030" s="134" t="s">
        <v>189</v>
      </c>
      <c r="D1030" s="134" t="s">
        <v>821</v>
      </c>
      <c r="E1030" s="134" t="s">
        <v>634</v>
      </c>
      <c r="F1030" s="121" t="s">
        <v>298</v>
      </c>
      <c r="G1030" s="134" t="s">
        <v>1220</v>
      </c>
      <c r="H1030" s="155"/>
      <c r="I1030" s="259">
        <v>99</v>
      </c>
    </row>
    <row r="1031" spans="1:9" ht="27.75" customHeight="1">
      <c r="A1031" s="207" t="s">
        <v>311</v>
      </c>
      <c r="B1031" s="212">
        <v>118</v>
      </c>
      <c r="C1031" s="134" t="s">
        <v>189</v>
      </c>
      <c r="D1031" s="134" t="s">
        <v>821</v>
      </c>
      <c r="E1031" s="134" t="s">
        <v>634</v>
      </c>
      <c r="F1031" s="121" t="s">
        <v>298</v>
      </c>
      <c r="G1031" s="134" t="s">
        <v>1220</v>
      </c>
      <c r="H1031" s="155">
        <v>240</v>
      </c>
      <c r="I1031" s="259">
        <v>99</v>
      </c>
    </row>
    <row r="1032" spans="1:9" s="173" customFormat="1" ht="31.5" customHeight="1">
      <c r="A1032" s="425" t="s">
        <v>1225</v>
      </c>
      <c r="B1032" s="286">
        <v>118</v>
      </c>
      <c r="C1032" s="146" t="s">
        <v>189</v>
      </c>
      <c r="D1032" s="146" t="s">
        <v>1212</v>
      </c>
      <c r="E1032" s="146" t="s">
        <v>299</v>
      </c>
      <c r="F1032" s="119" t="s">
        <v>300</v>
      </c>
      <c r="G1032" s="146" t="s">
        <v>301</v>
      </c>
      <c r="H1032" s="179"/>
      <c r="I1032" s="265">
        <v>22548.399999999998</v>
      </c>
    </row>
    <row r="1033" spans="1:9" s="173" customFormat="1" ht="36" customHeight="1">
      <c r="A1033" s="425" t="s">
        <v>1226</v>
      </c>
      <c r="B1033" s="286">
        <v>118</v>
      </c>
      <c r="C1033" s="146" t="s">
        <v>189</v>
      </c>
      <c r="D1033" s="146" t="s">
        <v>1212</v>
      </c>
      <c r="E1033" s="146" t="s">
        <v>258</v>
      </c>
      <c r="F1033" s="119" t="s">
        <v>300</v>
      </c>
      <c r="G1033" s="146" t="s">
        <v>301</v>
      </c>
      <c r="H1033" s="179"/>
      <c r="I1033" s="265">
        <v>22548.399999999998</v>
      </c>
    </row>
    <row r="1034" spans="1:9" ht="49.5" customHeight="1">
      <c r="A1034" s="426" t="s">
        <v>1227</v>
      </c>
      <c r="B1034" s="212">
        <v>118</v>
      </c>
      <c r="C1034" s="134" t="s">
        <v>189</v>
      </c>
      <c r="D1034" s="134" t="s">
        <v>1212</v>
      </c>
      <c r="E1034" s="134" t="s">
        <v>258</v>
      </c>
      <c r="F1034" s="121" t="s">
        <v>298</v>
      </c>
      <c r="G1034" s="134" t="s">
        <v>301</v>
      </c>
      <c r="H1034" s="155"/>
      <c r="I1034" s="259">
        <v>22548.399999999998</v>
      </c>
    </row>
    <row r="1035" spans="1:9" ht="29.25" customHeight="1">
      <c r="A1035" s="427" t="s">
        <v>1224</v>
      </c>
      <c r="B1035" s="212">
        <v>118</v>
      </c>
      <c r="C1035" s="134" t="s">
        <v>189</v>
      </c>
      <c r="D1035" s="134" t="s">
        <v>1212</v>
      </c>
      <c r="E1035" s="134" t="s">
        <v>258</v>
      </c>
      <c r="F1035" s="121" t="s">
        <v>298</v>
      </c>
      <c r="G1035" s="134" t="s">
        <v>1019</v>
      </c>
      <c r="H1035" s="155"/>
      <c r="I1035" s="259">
        <v>3155.6</v>
      </c>
    </row>
    <row r="1036" spans="1:9" ht="29.25" customHeight="1">
      <c r="A1036" s="207" t="s">
        <v>311</v>
      </c>
      <c r="B1036" s="212">
        <v>118</v>
      </c>
      <c r="C1036" s="134" t="s">
        <v>189</v>
      </c>
      <c r="D1036" s="134" t="s">
        <v>1212</v>
      </c>
      <c r="E1036" s="134" t="s">
        <v>258</v>
      </c>
      <c r="F1036" s="121" t="s">
        <v>298</v>
      </c>
      <c r="G1036" s="134" t="s">
        <v>1019</v>
      </c>
      <c r="H1036" s="446">
        <v>240</v>
      </c>
      <c r="I1036" s="259">
        <v>3155.6</v>
      </c>
    </row>
    <row r="1037" spans="1:9" ht="58.5" customHeight="1">
      <c r="A1037" s="209" t="s">
        <v>1222</v>
      </c>
      <c r="B1037" s="212">
        <v>118</v>
      </c>
      <c r="C1037" s="134" t="s">
        <v>189</v>
      </c>
      <c r="D1037" s="134" t="s">
        <v>1212</v>
      </c>
      <c r="E1037" s="134" t="s">
        <v>258</v>
      </c>
      <c r="F1037" s="121" t="s">
        <v>298</v>
      </c>
      <c r="G1037" s="134" t="s">
        <v>1213</v>
      </c>
      <c r="H1037" s="155"/>
      <c r="I1037" s="259">
        <v>15161</v>
      </c>
    </row>
    <row r="1038" spans="1:9" ht="27.75" customHeight="1">
      <c r="A1038" s="207" t="s">
        <v>311</v>
      </c>
      <c r="B1038" s="212">
        <v>118</v>
      </c>
      <c r="C1038" s="134" t="s">
        <v>189</v>
      </c>
      <c r="D1038" s="134" t="s">
        <v>1212</v>
      </c>
      <c r="E1038" s="134" t="s">
        <v>258</v>
      </c>
      <c r="F1038" s="121" t="s">
        <v>298</v>
      </c>
      <c r="G1038" s="134" t="s">
        <v>1213</v>
      </c>
      <c r="H1038" s="155">
        <v>240</v>
      </c>
      <c r="I1038" s="259">
        <v>15161</v>
      </c>
    </row>
    <row r="1039" spans="1:9" ht="69" customHeight="1">
      <c r="A1039" s="215" t="s">
        <v>1223</v>
      </c>
      <c r="B1039" s="212">
        <v>118</v>
      </c>
      <c r="C1039" s="134" t="s">
        <v>189</v>
      </c>
      <c r="D1039" s="134" t="s">
        <v>1212</v>
      </c>
      <c r="E1039" s="134" t="s">
        <v>258</v>
      </c>
      <c r="F1039" s="121" t="s">
        <v>298</v>
      </c>
      <c r="G1039" s="134" t="s">
        <v>1214</v>
      </c>
      <c r="H1039" s="155"/>
      <c r="I1039" s="259">
        <v>2710</v>
      </c>
    </row>
    <row r="1040" spans="1:9" ht="30" customHeight="1">
      <c r="A1040" s="207" t="s">
        <v>311</v>
      </c>
      <c r="B1040" s="212">
        <v>118</v>
      </c>
      <c r="C1040" s="134" t="s">
        <v>189</v>
      </c>
      <c r="D1040" s="134" t="s">
        <v>1212</v>
      </c>
      <c r="E1040" s="134" t="s">
        <v>258</v>
      </c>
      <c r="F1040" s="121" t="s">
        <v>298</v>
      </c>
      <c r="G1040" s="134" t="s">
        <v>1214</v>
      </c>
      <c r="H1040" s="155">
        <v>240</v>
      </c>
      <c r="I1040" s="259">
        <v>2710</v>
      </c>
    </row>
    <row r="1041" spans="1:9" ht="84" customHeight="1">
      <c r="A1041" s="215" t="s">
        <v>1228</v>
      </c>
      <c r="B1041" s="212">
        <v>118</v>
      </c>
      <c r="C1041" s="134" t="s">
        <v>189</v>
      </c>
      <c r="D1041" s="134" t="s">
        <v>1212</v>
      </c>
      <c r="E1041" s="134" t="s">
        <v>258</v>
      </c>
      <c r="F1041" s="121" t="s">
        <v>298</v>
      </c>
      <c r="G1041" s="134" t="s">
        <v>1215</v>
      </c>
      <c r="H1041" s="155"/>
      <c r="I1041" s="259">
        <v>480.2</v>
      </c>
    </row>
    <row r="1042" spans="1:9" ht="32.25" customHeight="1">
      <c r="A1042" s="207" t="s">
        <v>311</v>
      </c>
      <c r="B1042" s="212">
        <v>118</v>
      </c>
      <c r="C1042" s="134" t="s">
        <v>189</v>
      </c>
      <c r="D1042" s="134" t="s">
        <v>1212</v>
      </c>
      <c r="E1042" s="134" t="s">
        <v>258</v>
      </c>
      <c r="F1042" s="121" t="s">
        <v>298</v>
      </c>
      <c r="G1042" s="134" t="s">
        <v>1215</v>
      </c>
      <c r="H1042" s="155">
        <v>240</v>
      </c>
      <c r="I1042" s="259">
        <v>480.2</v>
      </c>
    </row>
    <row r="1043" spans="1:9" ht="34.5" customHeight="1">
      <c r="A1043" s="426" t="s">
        <v>1224</v>
      </c>
      <c r="B1043" s="212">
        <v>118</v>
      </c>
      <c r="C1043" s="134" t="s">
        <v>189</v>
      </c>
      <c r="D1043" s="134" t="s">
        <v>1212</v>
      </c>
      <c r="E1043" s="134" t="s">
        <v>258</v>
      </c>
      <c r="F1043" s="121" t="s">
        <v>298</v>
      </c>
      <c r="G1043" s="134" t="s">
        <v>1216</v>
      </c>
      <c r="H1043" s="155"/>
      <c r="I1043" s="259">
        <v>1041.6000000000001</v>
      </c>
    </row>
    <row r="1044" spans="1:9" ht="32.25" customHeight="1">
      <c r="A1044" s="136" t="s">
        <v>311</v>
      </c>
      <c r="B1044" s="212">
        <v>118</v>
      </c>
      <c r="C1044" s="134" t="s">
        <v>189</v>
      </c>
      <c r="D1044" s="134" t="s">
        <v>1212</v>
      </c>
      <c r="E1044" s="134" t="s">
        <v>258</v>
      </c>
      <c r="F1044" s="121" t="s">
        <v>298</v>
      </c>
      <c r="G1044" s="134" t="s">
        <v>1216</v>
      </c>
      <c r="H1044" s="155">
        <v>240</v>
      </c>
      <c r="I1044" s="259">
        <v>1041.6000000000001</v>
      </c>
    </row>
    <row r="1045" spans="1:9" s="173" customFormat="1" ht="30" customHeight="1">
      <c r="A1045" s="425" t="s">
        <v>1229</v>
      </c>
      <c r="B1045" s="286">
        <v>118</v>
      </c>
      <c r="C1045" s="146" t="s">
        <v>189</v>
      </c>
      <c r="D1045" s="146" t="s">
        <v>1217</v>
      </c>
      <c r="E1045" s="146" t="s">
        <v>299</v>
      </c>
      <c r="F1045" s="119" t="s">
        <v>300</v>
      </c>
      <c r="G1045" s="146" t="s">
        <v>301</v>
      </c>
      <c r="H1045" s="179"/>
      <c r="I1045" s="265">
        <v>6567.3</v>
      </c>
    </row>
    <row r="1046" spans="1:9" s="173" customFormat="1" ht="30" customHeight="1">
      <c r="A1046" s="425" t="s">
        <v>1230</v>
      </c>
      <c r="B1046" s="286">
        <v>118</v>
      </c>
      <c r="C1046" s="146" t="s">
        <v>189</v>
      </c>
      <c r="D1046" s="146" t="s">
        <v>1217</v>
      </c>
      <c r="E1046" s="146" t="s">
        <v>262</v>
      </c>
      <c r="F1046" s="119" t="s">
        <v>300</v>
      </c>
      <c r="G1046" s="146" t="s">
        <v>301</v>
      </c>
      <c r="H1046" s="179"/>
      <c r="I1046" s="265">
        <v>6567.3</v>
      </c>
    </row>
    <row r="1047" spans="1:9" ht="32.25" customHeight="1">
      <c r="A1047" s="126" t="s">
        <v>722</v>
      </c>
      <c r="B1047" s="212">
        <v>118</v>
      </c>
      <c r="C1047" s="134" t="s">
        <v>189</v>
      </c>
      <c r="D1047" s="134" t="s">
        <v>1217</v>
      </c>
      <c r="E1047" s="134" t="s">
        <v>262</v>
      </c>
      <c r="F1047" s="121" t="s">
        <v>298</v>
      </c>
      <c r="G1047" s="134" t="s">
        <v>301</v>
      </c>
      <c r="H1047" s="155"/>
      <c r="I1047" s="259">
        <v>6567.3</v>
      </c>
    </row>
    <row r="1048" spans="1:9" ht="32.25" customHeight="1">
      <c r="A1048" s="126" t="s">
        <v>1234</v>
      </c>
      <c r="B1048" s="212">
        <v>118</v>
      </c>
      <c r="C1048" s="134" t="s">
        <v>189</v>
      </c>
      <c r="D1048" s="134" t="s">
        <v>1217</v>
      </c>
      <c r="E1048" s="134" t="s">
        <v>262</v>
      </c>
      <c r="F1048" s="121" t="s">
        <v>298</v>
      </c>
      <c r="G1048" s="134" t="s">
        <v>1233</v>
      </c>
      <c r="H1048" s="179"/>
      <c r="I1048" s="259">
        <v>3737.3</v>
      </c>
    </row>
    <row r="1049" spans="1:9" ht="29.25" customHeight="1">
      <c r="A1049" s="136" t="s">
        <v>311</v>
      </c>
      <c r="B1049" s="212">
        <v>118</v>
      </c>
      <c r="C1049" s="134" t="s">
        <v>189</v>
      </c>
      <c r="D1049" s="134" t="s">
        <v>1217</v>
      </c>
      <c r="E1049" s="134" t="s">
        <v>262</v>
      </c>
      <c r="F1049" s="121" t="s">
        <v>298</v>
      </c>
      <c r="G1049" s="134" t="s">
        <v>1233</v>
      </c>
      <c r="H1049" s="155">
        <v>240</v>
      </c>
      <c r="I1049" s="259">
        <v>3737.3</v>
      </c>
    </row>
    <row r="1050" spans="1:9" s="173" customFormat="1" ht="45" customHeight="1">
      <c r="A1050" s="209" t="s">
        <v>1231</v>
      </c>
      <c r="B1050" s="212">
        <v>118</v>
      </c>
      <c r="C1050" s="134" t="s">
        <v>189</v>
      </c>
      <c r="D1050" s="134" t="s">
        <v>1217</v>
      </c>
      <c r="E1050" s="134" t="s">
        <v>262</v>
      </c>
      <c r="F1050" s="121" t="s">
        <v>298</v>
      </c>
      <c r="G1050" s="134" t="s">
        <v>1218</v>
      </c>
      <c r="H1050" s="155"/>
      <c r="I1050" s="259">
        <v>200</v>
      </c>
    </row>
    <row r="1051" spans="1:9" ht="30" customHeight="1">
      <c r="A1051" s="136" t="s">
        <v>311</v>
      </c>
      <c r="B1051" s="212">
        <v>118</v>
      </c>
      <c r="C1051" s="134" t="s">
        <v>189</v>
      </c>
      <c r="D1051" s="134" t="s">
        <v>1217</v>
      </c>
      <c r="E1051" s="134" t="s">
        <v>262</v>
      </c>
      <c r="F1051" s="121" t="s">
        <v>298</v>
      </c>
      <c r="G1051" s="134" t="s">
        <v>1218</v>
      </c>
      <c r="H1051" s="155">
        <v>240</v>
      </c>
      <c r="I1051" s="259">
        <v>200</v>
      </c>
    </row>
    <row r="1052" spans="1:9" ht="57" customHeight="1">
      <c r="A1052" s="209" t="s">
        <v>1232</v>
      </c>
      <c r="B1052" s="212">
        <v>118</v>
      </c>
      <c r="C1052" s="134" t="s">
        <v>189</v>
      </c>
      <c r="D1052" s="134" t="s">
        <v>1217</v>
      </c>
      <c r="E1052" s="134" t="s">
        <v>262</v>
      </c>
      <c r="F1052" s="121" t="s">
        <v>298</v>
      </c>
      <c r="G1052" s="134" t="s">
        <v>1219</v>
      </c>
      <c r="H1052" s="155"/>
      <c r="I1052" s="259">
        <v>2630</v>
      </c>
    </row>
    <row r="1053" spans="1:9" ht="28.5" customHeight="1">
      <c r="A1053" s="136" t="s">
        <v>311</v>
      </c>
      <c r="B1053" s="212">
        <v>118</v>
      </c>
      <c r="C1053" s="134" t="s">
        <v>189</v>
      </c>
      <c r="D1053" s="134" t="s">
        <v>1217</v>
      </c>
      <c r="E1053" s="134" t="s">
        <v>262</v>
      </c>
      <c r="F1053" s="121" t="s">
        <v>298</v>
      </c>
      <c r="G1053" s="134" t="s">
        <v>1219</v>
      </c>
      <c r="H1053" s="155">
        <v>240</v>
      </c>
      <c r="I1053" s="259">
        <v>2630</v>
      </c>
    </row>
    <row r="1054" spans="1:9" ht="15" customHeight="1">
      <c r="A1054" s="210" t="s">
        <v>972</v>
      </c>
      <c r="B1054" s="211">
        <v>118</v>
      </c>
      <c r="C1054" s="118" t="s">
        <v>195</v>
      </c>
      <c r="D1054" s="146"/>
      <c r="E1054" s="146"/>
      <c r="F1054" s="119"/>
      <c r="G1054" s="146"/>
      <c r="H1054" s="179"/>
      <c r="I1054" s="265">
        <v>46816.399999999994</v>
      </c>
    </row>
    <row r="1055" spans="1:9" s="173" customFormat="1" ht="20.25" customHeight="1">
      <c r="A1055" s="428" t="s">
        <v>198</v>
      </c>
      <c r="B1055" s="286">
        <v>118</v>
      </c>
      <c r="C1055" s="146" t="s">
        <v>199</v>
      </c>
      <c r="D1055" s="146"/>
      <c r="E1055" s="146"/>
      <c r="F1055" s="119"/>
      <c r="G1055" s="146"/>
      <c r="H1055" s="179"/>
      <c r="I1055" s="265">
        <v>44312.2</v>
      </c>
    </row>
    <row r="1056" spans="1:9" s="173" customFormat="1" ht="18" customHeight="1">
      <c r="A1056" s="210" t="s">
        <v>820</v>
      </c>
      <c r="B1056" s="286">
        <v>118</v>
      </c>
      <c r="C1056" s="146" t="s">
        <v>199</v>
      </c>
      <c r="D1056" s="146" t="s">
        <v>821</v>
      </c>
      <c r="E1056" s="146" t="s">
        <v>299</v>
      </c>
      <c r="F1056" s="119" t="s">
        <v>300</v>
      </c>
      <c r="G1056" s="146" t="s">
        <v>301</v>
      </c>
      <c r="H1056" s="155"/>
      <c r="I1056" s="265">
        <v>398.2</v>
      </c>
    </row>
    <row r="1057" spans="1:9" s="173" customFormat="1" ht="21.75" customHeight="1">
      <c r="A1057" s="270" t="s">
        <v>788</v>
      </c>
      <c r="B1057" s="286">
        <v>118</v>
      </c>
      <c r="C1057" s="146" t="s">
        <v>199</v>
      </c>
      <c r="D1057" s="146" t="s">
        <v>821</v>
      </c>
      <c r="E1057" s="146" t="s">
        <v>634</v>
      </c>
      <c r="F1057" s="119" t="s">
        <v>300</v>
      </c>
      <c r="G1057" s="146" t="s">
        <v>301</v>
      </c>
      <c r="H1057" s="155"/>
      <c r="I1057" s="265">
        <v>398.2</v>
      </c>
    </row>
    <row r="1058" spans="1:9" s="173" customFormat="1" ht="19.5" customHeight="1">
      <c r="A1058" s="268" t="s">
        <v>788</v>
      </c>
      <c r="B1058" s="212">
        <v>118</v>
      </c>
      <c r="C1058" s="134" t="s">
        <v>199</v>
      </c>
      <c r="D1058" s="134" t="s">
        <v>821</v>
      </c>
      <c r="E1058" s="134" t="s">
        <v>634</v>
      </c>
      <c r="F1058" s="121" t="s">
        <v>298</v>
      </c>
      <c r="G1058" s="134" t="s">
        <v>301</v>
      </c>
      <c r="H1058" s="155"/>
      <c r="I1058" s="259">
        <v>398.2</v>
      </c>
    </row>
    <row r="1059" spans="1:9" s="173" customFormat="1" ht="19.5" customHeight="1">
      <c r="A1059" s="268" t="s">
        <v>1360</v>
      </c>
      <c r="B1059" s="212">
        <v>118</v>
      </c>
      <c r="C1059" s="134" t="s">
        <v>199</v>
      </c>
      <c r="D1059" s="134" t="s">
        <v>821</v>
      </c>
      <c r="E1059" s="134" t="s">
        <v>634</v>
      </c>
      <c r="F1059" s="121" t="s">
        <v>298</v>
      </c>
      <c r="G1059" s="134" t="s">
        <v>1359</v>
      </c>
      <c r="H1059" s="155"/>
      <c r="I1059" s="259">
        <v>100</v>
      </c>
    </row>
    <row r="1060" spans="1:9" s="173" customFormat="1" ht="30.75" customHeight="1">
      <c r="A1060" s="136" t="s">
        <v>311</v>
      </c>
      <c r="B1060" s="212">
        <v>118</v>
      </c>
      <c r="C1060" s="134" t="s">
        <v>199</v>
      </c>
      <c r="D1060" s="134" t="s">
        <v>821</v>
      </c>
      <c r="E1060" s="134" t="s">
        <v>634</v>
      </c>
      <c r="F1060" s="121" t="s">
        <v>298</v>
      </c>
      <c r="G1060" s="134" t="s">
        <v>1359</v>
      </c>
      <c r="H1060" s="155">
        <v>240</v>
      </c>
      <c r="I1060" s="259">
        <v>100</v>
      </c>
    </row>
    <row r="1061" spans="1:9" s="173" customFormat="1" ht="51" customHeight="1">
      <c r="A1061" s="136" t="s">
        <v>1243</v>
      </c>
      <c r="B1061" s="212">
        <v>118</v>
      </c>
      <c r="C1061" s="134" t="s">
        <v>199</v>
      </c>
      <c r="D1061" s="134" t="s">
        <v>821</v>
      </c>
      <c r="E1061" s="134" t="s">
        <v>634</v>
      </c>
      <c r="F1061" s="121" t="s">
        <v>298</v>
      </c>
      <c r="G1061" s="134" t="s">
        <v>1244</v>
      </c>
      <c r="H1061" s="155"/>
      <c r="I1061" s="259">
        <v>298.2</v>
      </c>
    </row>
    <row r="1062" spans="1:9" s="173" customFormat="1" ht="29.25" customHeight="1">
      <c r="A1062" s="136" t="s">
        <v>311</v>
      </c>
      <c r="B1062" s="212">
        <v>118</v>
      </c>
      <c r="C1062" s="134" t="s">
        <v>199</v>
      </c>
      <c r="D1062" s="134" t="s">
        <v>821</v>
      </c>
      <c r="E1062" s="134" t="s">
        <v>634</v>
      </c>
      <c r="F1062" s="121" t="s">
        <v>298</v>
      </c>
      <c r="G1062" s="134" t="s">
        <v>1244</v>
      </c>
      <c r="H1062" s="155">
        <v>240</v>
      </c>
      <c r="I1062" s="259">
        <v>298.2</v>
      </c>
    </row>
    <row r="1063" spans="1:9" s="173" customFormat="1" ht="58.5" customHeight="1">
      <c r="A1063" s="425" t="s">
        <v>1235</v>
      </c>
      <c r="B1063" s="286">
        <v>118</v>
      </c>
      <c r="C1063" s="146" t="s">
        <v>199</v>
      </c>
      <c r="D1063" s="146" t="s">
        <v>1348</v>
      </c>
      <c r="E1063" s="146" t="s">
        <v>299</v>
      </c>
      <c r="F1063" s="119" t="s">
        <v>300</v>
      </c>
      <c r="G1063" s="146" t="s">
        <v>301</v>
      </c>
      <c r="H1063" s="179"/>
      <c r="I1063" s="265">
        <v>43914</v>
      </c>
    </row>
    <row r="1064" spans="1:9" s="173" customFormat="1" ht="15" customHeight="1">
      <c r="A1064" s="429" t="s">
        <v>1236</v>
      </c>
      <c r="B1064" s="286">
        <v>118</v>
      </c>
      <c r="C1064" s="146" t="s">
        <v>199</v>
      </c>
      <c r="D1064" s="146" t="s">
        <v>1348</v>
      </c>
      <c r="E1064" s="146" t="s">
        <v>260</v>
      </c>
      <c r="F1064" s="119" t="s">
        <v>300</v>
      </c>
      <c r="G1064" s="146" t="s">
        <v>301</v>
      </c>
      <c r="H1064" s="179"/>
      <c r="I1064" s="265">
        <v>43914</v>
      </c>
    </row>
    <row r="1065" spans="1:9" ht="42" customHeight="1">
      <c r="A1065" s="430" t="s">
        <v>1237</v>
      </c>
      <c r="B1065" s="212">
        <v>118</v>
      </c>
      <c r="C1065" s="134" t="s">
        <v>199</v>
      </c>
      <c r="D1065" s="134" t="s">
        <v>1348</v>
      </c>
      <c r="E1065" s="134" t="s">
        <v>260</v>
      </c>
      <c r="F1065" s="121" t="s">
        <v>298</v>
      </c>
      <c r="G1065" s="134" t="s">
        <v>301</v>
      </c>
      <c r="H1065" s="155"/>
      <c r="I1065" s="259">
        <v>43914</v>
      </c>
    </row>
    <row r="1066" spans="1:9" ht="45" customHeight="1">
      <c r="A1066" s="136" t="s">
        <v>1238</v>
      </c>
      <c r="B1066" s="212">
        <v>118</v>
      </c>
      <c r="C1066" s="134" t="s">
        <v>199</v>
      </c>
      <c r="D1066" s="134" t="s">
        <v>1348</v>
      </c>
      <c r="E1066" s="134" t="s">
        <v>260</v>
      </c>
      <c r="F1066" s="121" t="s">
        <v>298</v>
      </c>
      <c r="G1066" s="134" t="s">
        <v>1239</v>
      </c>
      <c r="H1066" s="155"/>
      <c r="I1066" s="259">
        <v>38796.1</v>
      </c>
    </row>
    <row r="1067" spans="1:9" ht="16.5" customHeight="1">
      <c r="A1067" s="136" t="s">
        <v>346</v>
      </c>
      <c r="B1067" s="212">
        <v>118</v>
      </c>
      <c r="C1067" s="134" t="s">
        <v>199</v>
      </c>
      <c r="D1067" s="134" t="s">
        <v>1348</v>
      </c>
      <c r="E1067" s="134" t="s">
        <v>260</v>
      </c>
      <c r="F1067" s="121" t="s">
        <v>298</v>
      </c>
      <c r="G1067" s="134" t="s">
        <v>1239</v>
      </c>
      <c r="H1067" s="155">
        <v>410</v>
      </c>
      <c r="I1067" s="259">
        <v>38796.1</v>
      </c>
    </row>
    <row r="1068" spans="1:9" ht="70.5" customHeight="1">
      <c r="A1068" s="136" t="s">
        <v>1240</v>
      </c>
      <c r="B1068" s="212">
        <v>118</v>
      </c>
      <c r="C1068" s="134" t="s">
        <v>199</v>
      </c>
      <c r="D1068" s="134" t="s">
        <v>1348</v>
      </c>
      <c r="E1068" s="134" t="s">
        <v>260</v>
      </c>
      <c r="F1068" s="121" t="s">
        <v>298</v>
      </c>
      <c r="G1068" s="134" t="s">
        <v>1241</v>
      </c>
      <c r="H1068" s="155"/>
      <c r="I1068" s="259">
        <v>2474.1</v>
      </c>
    </row>
    <row r="1069" spans="1:9" ht="15.75" customHeight="1">
      <c r="A1069" s="136" t="s">
        <v>346</v>
      </c>
      <c r="B1069" s="212">
        <v>118</v>
      </c>
      <c r="C1069" s="134" t="s">
        <v>199</v>
      </c>
      <c r="D1069" s="134" t="s">
        <v>1348</v>
      </c>
      <c r="E1069" s="134" t="s">
        <v>260</v>
      </c>
      <c r="F1069" s="121" t="s">
        <v>298</v>
      </c>
      <c r="G1069" s="134" t="s">
        <v>1241</v>
      </c>
      <c r="H1069" s="155">
        <v>410</v>
      </c>
      <c r="I1069" s="259">
        <v>2474.1</v>
      </c>
    </row>
    <row r="1070" spans="1:9" ht="45" customHeight="1">
      <c r="A1070" s="430" t="s">
        <v>1238</v>
      </c>
      <c r="B1070" s="212">
        <v>118</v>
      </c>
      <c r="C1070" s="134" t="s">
        <v>199</v>
      </c>
      <c r="D1070" s="134" t="s">
        <v>1348</v>
      </c>
      <c r="E1070" s="134" t="s">
        <v>260</v>
      </c>
      <c r="F1070" s="121" t="s">
        <v>298</v>
      </c>
      <c r="G1070" s="134" t="s">
        <v>1242</v>
      </c>
      <c r="H1070" s="155"/>
      <c r="I1070" s="259">
        <v>2643.8</v>
      </c>
    </row>
    <row r="1071" spans="1:9" ht="18" customHeight="1">
      <c r="A1071" s="136" t="s">
        <v>346</v>
      </c>
      <c r="B1071" s="212">
        <v>118</v>
      </c>
      <c r="C1071" s="134" t="s">
        <v>199</v>
      </c>
      <c r="D1071" s="134" t="s">
        <v>1348</v>
      </c>
      <c r="E1071" s="134" t="s">
        <v>260</v>
      </c>
      <c r="F1071" s="121" t="s">
        <v>298</v>
      </c>
      <c r="G1071" s="134" t="s">
        <v>1242</v>
      </c>
      <c r="H1071" s="155">
        <v>410</v>
      </c>
      <c r="I1071" s="259">
        <v>2643.8</v>
      </c>
    </row>
    <row r="1072" spans="1:9" ht="14.25" customHeight="1">
      <c r="A1072" s="428" t="s">
        <v>200</v>
      </c>
      <c r="B1072" s="286">
        <v>118</v>
      </c>
      <c r="C1072" s="146" t="s">
        <v>201</v>
      </c>
      <c r="D1072" s="146"/>
      <c r="E1072" s="146"/>
      <c r="F1072" s="119"/>
      <c r="G1072" s="146"/>
      <c r="H1072" s="155"/>
      <c r="I1072" s="265">
        <v>2504.2</v>
      </c>
    </row>
    <row r="1073" spans="1:9" ht="16.5" customHeight="1">
      <c r="A1073" s="210" t="s">
        <v>820</v>
      </c>
      <c r="B1073" s="286">
        <v>118</v>
      </c>
      <c r="C1073" s="146" t="s">
        <v>201</v>
      </c>
      <c r="D1073" s="146" t="s">
        <v>821</v>
      </c>
      <c r="E1073" s="146" t="s">
        <v>299</v>
      </c>
      <c r="F1073" s="119" t="s">
        <v>300</v>
      </c>
      <c r="G1073" s="146" t="s">
        <v>301</v>
      </c>
      <c r="H1073" s="155"/>
      <c r="I1073" s="265">
        <v>2504.2</v>
      </c>
    </row>
    <row r="1074" spans="1:9" ht="16.5" customHeight="1">
      <c r="A1074" s="270" t="s">
        <v>788</v>
      </c>
      <c r="B1074" s="286">
        <v>118</v>
      </c>
      <c r="C1074" s="146" t="s">
        <v>201</v>
      </c>
      <c r="D1074" s="146" t="s">
        <v>821</v>
      </c>
      <c r="E1074" s="146" t="s">
        <v>634</v>
      </c>
      <c r="F1074" s="119" t="s">
        <v>300</v>
      </c>
      <c r="G1074" s="146" t="s">
        <v>301</v>
      </c>
      <c r="H1074" s="155"/>
      <c r="I1074" s="265">
        <v>2504.2</v>
      </c>
    </row>
    <row r="1075" spans="1:9" ht="15.75" customHeight="1">
      <c r="A1075" s="268" t="s">
        <v>788</v>
      </c>
      <c r="B1075" s="212">
        <v>118</v>
      </c>
      <c r="C1075" s="134" t="s">
        <v>201</v>
      </c>
      <c r="D1075" s="134" t="s">
        <v>821</v>
      </c>
      <c r="E1075" s="134" t="s">
        <v>634</v>
      </c>
      <c r="F1075" s="121" t="s">
        <v>298</v>
      </c>
      <c r="G1075" s="134" t="s">
        <v>301</v>
      </c>
      <c r="H1075" s="155"/>
      <c r="I1075" s="259">
        <v>2504.2</v>
      </c>
    </row>
    <row r="1076" spans="1:9" ht="42.75" customHeight="1">
      <c r="A1076" s="136" t="s">
        <v>1245</v>
      </c>
      <c r="B1076" s="212">
        <v>118</v>
      </c>
      <c r="C1076" s="134" t="s">
        <v>201</v>
      </c>
      <c r="D1076" s="134" t="s">
        <v>821</v>
      </c>
      <c r="E1076" s="134" t="s">
        <v>634</v>
      </c>
      <c r="F1076" s="121" t="s">
        <v>298</v>
      </c>
      <c r="G1076" s="134" t="s">
        <v>1246</v>
      </c>
      <c r="H1076" s="155"/>
      <c r="I1076" s="259">
        <v>2504.2</v>
      </c>
    </row>
    <row r="1077" spans="1:9" ht="30.75" customHeight="1">
      <c r="A1077" s="136" t="s">
        <v>311</v>
      </c>
      <c r="B1077" s="212">
        <v>118</v>
      </c>
      <c r="C1077" s="134" t="s">
        <v>201</v>
      </c>
      <c r="D1077" s="134" t="s">
        <v>821</v>
      </c>
      <c r="E1077" s="134" t="s">
        <v>634</v>
      </c>
      <c r="F1077" s="121" t="s">
        <v>298</v>
      </c>
      <c r="G1077" s="134" t="s">
        <v>1246</v>
      </c>
      <c r="H1077" s="155">
        <v>240</v>
      </c>
      <c r="I1077" s="259">
        <v>2504.2</v>
      </c>
    </row>
    <row r="1078" spans="1:9" s="124" customFormat="1" ht="39" customHeight="1">
      <c r="A1078" s="210" t="s">
        <v>979</v>
      </c>
      <c r="B1078" s="211" t="s">
        <v>152</v>
      </c>
      <c r="C1078" s="118"/>
      <c r="D1078" s="119"/>
      <c r="E1078" s="119"/>
      <c r="F1078" s="119"/>
      <c r="G1078" s="119"/>
      <c r="H1078" s="119"/>
      <c r="I1078" s="251">
        <v>1627076.6</v>
      </c>
    </row>
    <row r="1079" spans="1:9" s="124" customFormat="1" ht="12.75" customHeight="1">
      <c r="A1079" s="210" t="s">
        <v>204</v>
      </c>
      <c r="B1079" s="211" t="s">
        <v>152</v>
      </c>
      <c r="C1079" s="118" t="s">
        <v>205</v>
      </c>
      <c r="D1079" s="119"/>
      <c r="E1079" s="119"/>
      <c r="F1079" s="119"/>
      <c r="G1079" s="119"/>
      <c r="H1079" s="119"/>
      <c r="I1079" s="251">
        <v>300</v>
      </c>
    </row>
    <row r="1080" spans="1:9" s="124" customFormat="1" ht="12.75" customHeight="1">
      <c r="A1080" s="210" t="s">
        <v>206</v>
      </c>
      <c r="B1080" s="211" t="s">
        <v>152</v>
      </c>
      <c r="C1080" s="118" t="s">
        <v>207</v>
      </c>
      <c r="D1080" s="119"/>
      <c r="E1080" s="119"/>
      <c r="F1080" s="119"/>
      <c r="G1080" s="119"/>
      <c r="H1080" s="119"/>
      <c r="I1080" s="251">
        <v>300</v>
      </c>
    </row>
    <row r="1081" spans="1:9" s="124" customFormat="1" ht="30.75" customHeight="1">
      <c r="A1081" s="210" t="s">
        <v>529</v>
      </c>
      <c r="B1081" s="211" t="s">
        <v>152</v>
      </c>
      <c r="C1081" s="118" t="s">
        <v>207</v>
      </c>
      <c r="D1081" s="119" t="s">
        <v>530</v>
      </c>
      <c r="E1081" s="119" t="s">
        <v>299</v>
      </c>
      <c r="F1081" s="119" t="s">
        <v>300</v>
      </c>
      <c r="G1081" s="119" t="s">
        <v>301</v>
      </c>
      <c r="H1081" s="119"/>
      <c r="I1081" s="251">
        <v>300</v>
      </c>
    </row>
    <row r="1082" spans="1:9" s="124" customFormat="1" ht="26.25" customHeight="1">
      <c r="A1082" s="209" t="s">
        <v>531</v>
      </c>
      <c r="B1082" s="214" t="s">
        <v>152</v>
      </c>
      <c r="C1082" s="122" t="s">
        <v>207</v>
      </c>
      <c r="D1082" s="121" t="s">
        <v>530</v>
      </c>
      <c r="E1082" s="121" t="s">
        <v>299</v>
      </c>
      <c r="F1082" s="121" t="s">
        <v>298</v>
      </c>
      <c r="G1082" s="121" t="s">
        <v>301</v>
      </c>
      <c r="H1082" s="121"/>
      <c r="I1082" s="257">
        <v>300</v>
      </c>
    </row>
    <row r="1083" spans="1:9" s="124" customFormat="1" ht="18" customHeight="1">
      <c r="A1083" s="209" t="s">
        <v>532</v>
      </c>
      <c r="B1083" s="214" t="s">
        <v>152</v>
      </c>
      <c r="C1083" s="122" t="s">
        <v>207</v>
      </c>
      <c r="D1083" s="121" t="s">
        <v>530</v>
      </c>
      <c r="E1083" s="121" t="s">
        <v>299</v>
      </c>
      <c r="F1083" s="121" t="s">
        <v>298</v>
      </c>
      <c r="G1083" s="121" t="s">
        <v>533</v>
      </c>
      <c r="H1083" s="121"/>
      <c r="I1083" s="257">
        <v>300</v>
      </c>
    </row>
    <row r="1084" spans="1:9" s="124" customFormat="1" ht="12.75" customHeight="1">
      <c r="A1084" s="215" t="s">
        <v>396</v>
      </c>
      <c r="B1084" s="214" t="s">
        <v>152</v>
      </c>
      <c r="C1084" s="122" t="s">
        <v>207</v>
      </c>
      <c r="D1084" s="121" t="s">
        <v>530</v>
      </c>
      <c r="E1084" s="121" t="s">
        <v>299</v>
      </c>
      <c r="F1084" s="121" t="s">
        <v>298</v>
      </c>
      <c r="G1084" s="121" t="s">
        <v>533</v>
      </c>
      <c r="H1084" s="121" t="s">
        <v>397</v>
      </c>
      <c r="I1084" s="257">
        <v>300</v>
      </c>
    </row>
    <row r="1085" spans="1:9" s="124" customFormat="1" ht="12.75" customHeight="1">
      <c r="A1085" s="210" t="s">
        <v>909</v>
      </c>
      <c r="B1085" s="211" t="s">
        <v>152</v>
      </c>
      <c r="C1085" s="118" t="s">
        <v>209</v>
      </c>
      <c r="D1085" s="119"/>
      <c r="E1085" s="119"/>
      <c r="F1085" s="119"/>
      <c r="G1085" s="119"/>
      <c r="H1085" s="119"/>
      <c r="I1085" s="251">
        <v>1586369.9000000001</v>
      </c>
    </row>
    <row r="1086" spans="1:9" s="124" customFormat="1" ht="12.75" customHeight="1">
      <c r="A1086" s="210" t="s">
        <v>210</v>
      </c>
      <c r="B1086" s="211" t="s">
        <v>152</v>
      </c>
      <c r="C1086" s="118" t="s">
        <v>211</v>
      </c>
      <c r="D1086" s="119"/>
      <c r="E1086" s="119"/>
      <c r="F1086" s="119"/>
      <c r="G1086" s="119"/>
      <c r="H1086" s="119"/>
      <c r="I1086" s="251">
        <v>635193.2999999999</v>
      </c>
    </row>
    <row r="1087" spans="1:9" s="129" customFormat="1" ht="30.75" customHeight="1">
      <c r="A1087" s="210" t="s">
        <v>453</v>
      </c>
      <c r="B1087" s="211" t="s">
        <v>152</v>
      </c>
      <c r="C1087" s="118" t="s">
        <v>211</v>
      </c>
      <c r="D1087" s="119" t="s">
        <v>454</v>
      </c>
      <c r="E1087" s="119" t="s">
        <v>299</v>
      </c>
      <c r="F1087" s="119" t="s">
        <v>300</v>
      </c>
      <c r="G1087" s="119" t="s">
        <v>301</v>
      </c>
      <c r="H1087" s="119"/>
      <c r="I1087" s="251">
        <v>635193.2999999999</v>
      </c>
    </row>
    <row r="1088" spans="1:9" s="124" customFormat="1" ht="26.25" customHeight="1">
      <c r="A1088" s="270" t="s">
        <v>267</v>
      </c>
      <c r="B1088" s="211" t="s">
        <v>152</v>
      </c>
      <c r="C1088" s="118" t="s">
        <v>211</v>
      </c>
      <c r="D1088" s="119" t="s">
        <v>454</v>
      </c>
      <c r="E1088" s="119" t="s">
        <v>258</v>
      </c>
      <c r="F1088" s="119" t="s">
        <v>300</v>
      </c>
      <c r="G1088" s="119" t="s">
        <v>301</v>
      </c>
      <c r="H1088" s="119"/>
      <c r="I1088" s="251">
        <v>635193.2999999999</v>
      </c>
    </row>
    <row r="1089" spans="1:9" s="124" customFormat="1" ht="26.25" customHeight="1">
      <c r="A1089" s="215" t="s">
        <v>455</v>
      </c>
      <c r="B1089" s="214" t="s">
        <v>152</v>
      </c>
      <c r="C1089" s="122" t="s">
        <v>211</v>
      </c>
      <c r="D1089" s="122" t="s">
        <v>454</v>
      </c>
      <c r="E1089" s="122" t="s">
        <v>258</v>
      </c>
      <c r="F1089" s="121" t="s">
        <v>298</v>
      </c>
      <c r="G1089" s="121" t="s">
        <v>301</v>
      </c>
      <c r="H1089" s="121"/>
      <c r="I1089" s="257">
        <v>611945.1</v>
      </c>
    </row>
    <row r="1090" spans="1:9" ht="27.75" customHeight="1">
      <c r="A1090" s="287" t="s">
        <v>962</v>
      </c>
      <c r="B1090" s="214" t="s">
        <v>152</v>
      </c>
      <c r="C1090" s="122" t="s">
        <v>211</v>
      </c>
      <c r="D1090" s="122" t="s">
        <v>454</v>
      </c>
      <c r="E1090" s="122" t="s">
        <v>258</v>
      </c>
      <c r="F1090" s="121" t="s">
        <v>298</v>
      </c>
      <c r="G1090" s="122" t="s">
        <v>395</v>
      </c>
      <c r="H1090" s="144"/>
      <c r="I1090" s="257">
        <v>140953.2</v>
      </c>
    </row>
    <row r="1091" spans="1:9" ht="12.75" customHeight="1">
      <c r="A1091" s="215" t="s">
        <v>396</v>
      </c>
      <c r="B1091" s="214" t="s">
        <v>152</v>
      </c>
      <c r="C1091" s="122" t="s">
        <v>211</v>
      </c>
      <c r="D1091" s="122" t="s">
        <v>454</v>
      </c>
      <c r="E1091" s="122" t="s">
        <v>258</v>
      </c>
      <c r="F1091" s="121" t="s">
        <v>298</v>
      </c>
      <c r="G1091" s="122" t="s">
        <v>395</v>
      </c>
      <c r="H1091" s="144">
        <v>610</v>
      </c>
      <c r="I1091" s="257">
        <v>140953.2</v>
      </c>
    </row>
    <row r="1092" spans="1:9" s="173" customFormat="1" ht="96.75" customHeight="1">
      <c r="A1092" s="215" t="s">
        <v>17</v>
      </c>
      <c r="B1092" s="214" t="s">
        <v>152</v>
      </c>
      <c r="C1092" s="122" t="s">
        <v>211</v>
      </c>
      <c r="D1092" s="122" t="s">
        <v>454</v>
      </c>
      <c r="E1092" s="122" t="s">
        <v>258</v>
      </c>
      <c r="F1092" s="121" t="s">
        <v>298</v>
      </c>
      <c r="G1092" s="122" t="s">
        <v>457</v>
      </c>
      <c r="H1092" s="121" t="s">
        <v>458</v>
      </c>
      <c r="I1092" s="257">
        <v>470991.89999999997</v>
      </c>
    </row>
    <row r="1093" spans="1:9" s="173" customFormat="1" ht="12.75" customHeight="1">
      <c r="A1093" s="215" t="s">
        <v>396</v>
      </c>
      <c r="B1093" s="214" t="s">
        <v>152</v>
      </c>
      <c r="C1093" s="122" t="s">
        <v>211</v>
      </c>
      <c r="D1093" s="122" t="s">
        <v>454</v>
      </c>
      <c r="E1093" s="122" t="s">
        <v>258</v>
      </c>
      <c r="F1093" s="121" t="s">
        <v>298</v>
      </c>
      <c r="G1093" s="122" t="s">
        <v>457</v>
      </c>
      <c r="H1093" s="121">
        <v>610</v>
      </c>
      <c r="I1093" s="257">
        <v>470991.89999999997</v>
      </c>
    </row>
    <row r="1094" spans="1:9" s="173" customFormat="1" ht="21" customHeight="1" hidden="1">
      <c r="A1094" s="215" t="s">
        <v>459</v>
      </c>
      <c r="B1094" s="214" t="s">
        <v>152</v>
      </c>
      <c r="C1094" s="122" t="s">
        <v>211</v>
      </c>
      <c r="D1094" s="122" t="s">
        <v>454</v>
      </c>
      <c r="E1094" s="122" t="s">
        <v>258</v>
      </c>
      <c r="F1094" s="121" t="s">
        <v>298</v>
      </c>
      <c r="G1094" s="122" t="s">
        <v>460</v>
      </c>
      <c r="H1094" s="121"/>
      <c r="I1094" s="257">
        <v>0</v>
      </c>
    </row>
    <row r="1095" spans="1:9" s="173" customFormat="1" ht="33.75" customHeight="1" hidden="1">
      <c r="A1095" s="215" t="s">
        <v>396</v>
      </c>
      <c r="B1095" s="214" t="s">
        <v>152</v>
      </c>
      <c r="C1095" s="122" t="s">
        <v>211</v>
      </c>
      <c r="D1095" s="122" t="s">
        <v>454</v>
      </c>
      <c r="E1095" s="122" t="s">
        <v>258</v>
      </c>
      <c r="F1095" s="121" t="s">
        <v>298</v>
      </c>
      <c r="G1095" s="122" t="s">
        <v>460</v>
      </c>
      <c r="H1095" s="121" t="s">
        <v>397</v>
      </c>
      <c r="I1095" s="257"/>
    </row>
    <row r="1096" spans="1:9" s="173" customFormat="1" ht="33.75" customHeight="1" hidden="1">
      <c r="A1096" s="215" t="s">
        <v>461</v>
      </c>
      <c r="B1096" s="214" t="s">
        <v>152</v>
      </c>
      <c r="C1096" s="122" t="s">
        <v>211</v>
      </c>
      <c r="D1096" s="122" t="s">
        <v>454</v>
      </c>
      <c r="E1096" s="122" t="s">
        <v>258</v>
      </c>
      <c r="F1096" s="121" t="s">
        <v>326</v>
      </c>
      <c r="G1096" s="122" t="s">
        <v>301</v>
      </c>
      <c r="H1096" s="121"/>
      <c r="I1096" s="257">
        <v>0</v>
      </c>
    </row>
    <row r="1097" spans="1:9" s="173" customFormat="1" ht="28.5" customHeight="1" hidden="1">
      <c r="A1097" s="215" t="s">
        <v>462</v>
      </c>
      <c r="B1097" s="214" t="s">
        <v>152</v>
      </c>
      <c r="C1097" s="122" t="s">
        <v>211</v>
      </c>
      <c r="D1097" s="122" t="s">
        <v>454</v>
      </c>
      <c r="E1097" s="122" t="s">
        <v>258</v>
      </c>
      <c r="F1097" s="121" t="s">
        <v>326</v>
      </c>
      <c r="G1097" s="122" t="s">
        <v>463</v>
      </c>
      <c r="H1097" s="121"/>
      <c r="I1097" s="257">
        <v>0</v>
      </c>
    </row>
    <row r="1098" spans="1:9" s="173" customFormat="1" ht="22.5" customHeight="1" hidden="1">
      <c r="A1098" s="215" t="s">
        <v>396</v>
      </c>
      <c r="B1098" s="214" t="s">
        <v>152</v>
      </c>
      <c r="C1098" s="122" t="s">
        <v>211</v>
      </c>
      <c r="D1098" s="122" t="s">
        <v>454</v>
      </c>
      <c r="E1098" s="122" t="s">
        <v>258</v>
      </c>
      <c r="F1098" s="121" t="s">
        <v>326</v>
      </c>
      <c r="G1098" s="122" t="s">
        <v>463</v>
      </c>
      <c r="H1098" s="121" t="s">
        <v>397</v>
      </c>
      <c r="I1098" s="257"/>
    </row>
    <row r="1099" spans="1:9" ht="26.25" customHeight="1">
      <c r="A1099" s="215" t="s">
        <v>466</v>
      </c>
      <c r="B1099" s="214" t="s">
        <v>152</v>
      </c>
      <c r="C1099" s="122" t="s">
        <v>211</v>
      </c>
      <c r="D1099" s="122" t="s">
        <v>454</v>
      </c>
      <c r="E1099" s="122" t="s">
        <v>258</v>
      </c>
      <c r="F1099" s="122" t="s">
        <v>365</v>
      </c>
      <c r="G1099" s="122" t="s">
        <v>301</v>
      </c>
      <c r="H1099" s="144"/>
      <c r="I1099" s="257">
        <v>23248.199999999997</v>
      </c>
    </row>
    <row r="1100" spans="1:9" ht="12.75" customHeight="1">
      <c r="A1100" s="268" t="s">
        <v>467</v>
      </c>
      <c r="B1100" s="214" t="s">
        <v>152</v>
      </c>
      <c r="C1100" s="122" t="s">
        <v>211</v>
      </c>
      <c r="D1100" s="122" t="s">
        <v>454</v>
      </c>
      <c r="E1100" s="122" t="s">
        <v>258</v>
      </c>
      <c r="F1100" s="122" t="s">
        <v>365</v>
      </c>
      <c r="G1100" s="122" t="s">
        <v>410</v>
      </c>
      <c r="H1100" s="144"/>
      <c r="I1100" s="257">
        <v>13677.4</v>
      </c>
    </row>
    <row r="1101" spans="1:9" ht="12.75" customHeight="1">
      <c r="A1101" s="215" t="s">
        <v>396</v>
      </c>
      <c r="B1101" s="214" t="s">
        <v>152</v>
      </c>
      <c r="C1101" s="122" t="s">
        <v>211</v>
      </c>
      <c r="D1101" s="122" t="s">
        <v>454</v>
      </c>
      <c r="E1101" s="122" t="s">
        <v>258</v>
      </c>
      <c r="F1101" s="122" t="s">
        <v>365</v>
      </c>
      <c r="G1101" s="122" t="s">
        <v>410</v>
      </c>
      <c r="H1101" s="144">
        <v>610</v>
      </c>
      <c r="I1101" s="257">
        <v>13677.4</v>
      </c>
    </row>
    <row r="1102" spans="1:9" ht="26.25" customHeight="1">
      <c r="A1102" s="215" t="s">
        <v>468</v>
      </c>
      <c r="B1102" s="214" t="s">
        <v>152</v>
      </c>
      <c r="C1102" s="122" t="s">
        <v>211</v>
      </c>
      <c r="D1102" s="122" t="s">
        <v>454</v>
      </c>
      <c r="E1102" s="122" t="s">
        <v>258</v>
      </c>
      <c r="F1102" s="122" t="s">
        <v>365</v>
      </c>
      <c r="G1102" s="122" t="s">
        <v>469</v>
      </c>
      <c r="H1102" s="121"/>
      <c r="I1102" s="257">
        <v>2329.2</v>
      </c>
    </row>
    <row r="1103" spans="1:9" s="173" customFormat="1" ht="12.75" customHeight="1">
      <c r="A1103" s="209" t="s">
        <v>396</v>
      </c>
      <c r="B1103" s="214" t="s">
        <v>152</v>
      </c>
      <c r="C1103" s="122" t="s">
        <v>211</v>
      </c>
      <c r="D1103" s="122" t="s">
        <v>454</v>
      </c>
      <c r="E1103" s="122" t="s">
        <v>258</v>
      </c>
      <c r="F1103" s="122" t="s">
        <v>365</v>
      </c>
      <c r="G1103" s="122" t="s">
        <v>469</v>
      </c>
      <c r="H1103" s="121">
        <v>610</v>
      </c>
      <c r="I1103" s="257">
        <v>2329.2</v>
      </c>
    </row>
    <row r="1104" spans="1:9" s="173" customFormat="1" ht="12.75" customHeight="1">
      <c r="A1104" s="215" t="s">
        <v>912</v>
      </c>
      <c r="B1104" s="214" t="s">
        <v>152</v>
      </c>
      <c r="C1104" s="122" t="s">
        <v>211</v>
      </c>
      <c r="D1104" s="122" t="s">
        <v>454</v>
      </c>
      <c r="E1104" s="122" t="s">
        <v>258</v>
      </c>
      <c r="F1104" s="122" t="s">
        <v>365</v>
      </c>
      <c r="G1104" s="122" t="s">
        <v>471</v>
      </c>
      <c r="H1104" s="121"/>
      <c r="I1104" s="257">
        <v>1774.1</v>
      </c>
    </row>
    <row r="1105" spans="1:9" s="173" customFormat="1" ht="12.75" customHeight="1">
      <c r="A1105" s="209" t="s">
        <v>396</v>
      </c>
      <c r="B1105" s="214" t="s">
        <v>152</v>
      </c>
      <c r="C1105" s="122" t="s">
        <v>211</v>
      </c>
      <c r="D1105" s="122" t="s">
        <v>454</v>
      </c>
      <c r="E1105" s="122" t="s">
        <v>258</v>
      </c>
      <c r="F1105" s="122" t="s">
        <v>365</v>
      </c>
      <c r="G1105" s="122" t="s">
        <v>471</v>
      </c>
      <c r="H1105" s="121">
        <v>610</v>
      </c>
      <c r="I1105" s="257">
        <v>1774.1</v>
      </c>
    </row>
    <row r="1106" spans="1:9" s="173" customFormat="1" ht="45" customHeight="1">
      <c r="A1106" s="209" t="s">
        <v>413</v>
      </c>
      <c r="B1106" s="214">
        <v>119</v>
      </c>
      <c r="C1106" s="122" t="s">
        <v>211</v>
      </c>
      <c r="D1106" s="122" t="s">
        <v>454</v>
      </c>
      <c r="E1106" s="122" t="s">
        <v>258</v>
      </c>
      <c r="F1106" s="122" t="s">
        <v>365</v>
      </c>
      <c r="G1106" s="122" t="s">
        <v>414</v>
      </c>
      <c r="H1106" s="121"/>
      <c r="I1106" s="257">
        <v>3140</v>
      </c>
    </row>
    <row r="1107" spans="1:9" s="173" customFormat="1" ht="17.25" customHeight="1">
      <c r="A1107" s="209" t="s">
        <v>396</v>
      </c>
      <c r="B1107" s="214">
        <v>119</v>
      </c>
      <c r="C1107" s="122" t="s">
        <v>211</v>
      </c>
      <c r="D1107" s="122" t="s">
        <v>454</v>
      </c>
      <c r="E1107" s="122" t="s">
        <v>258</v>
      </c>
      <c r="F1107" s="122" t="s">
        <v>365</v>
      </c>
      <c r="G1107" s="122" t="s">
        <v>414</v>
      </c>
      <c r="H1107" s="121" t="s">
        <v>397</v>
      </c>
      <c r="I1107" s="257">
        <v>3140</v>
      </c>
    </row>
    <row r="1108" spans="1:9" s="173" customFormat="1" ht="27" customHeight="1">
      <c r="A1108" s="215" t="s">
        <v>462</v>
      </c>
      <c r="B1108" s="214" t="s">
        <v>152</v>
      </c>
      <c r="C1108" s="122" t="s">
        <v>211</v>
      </c>
      <c r="D1108" s="122" t="s">
        <v>454</v>
      </c>
      <c r="E1108" s="122" t="s">
        <v>258</v>
      </c>
      <c r="F1108" s="121" t="s">
        <v>365</v>
      </c>
      <c r="G1108" s="122" t="s">
        <v>463</v>
      </c>
      <c r="H1108" s="121"/>
      <c r="I1108" s="257">
        <v>2327.5</v>
      </c>
    </row>
    <row r="1109" spans="1:9" s="173" customFormat="1" ht="21.75" customHeight="1">
      <c r="A1109" s="215" t="s">
        <v>396</v>
      </c>
      <c r="B1109" s="214" t="s">
        <v>152</v>
      </c>
      <c r="C1109" s="122" t="s">
        <v>211</v>
      </c>
      <c r="D1109" s="122" t="s">
        <v>454</v>
      </c>
      <c r="E1109" s="122" t="s">
        <v>258</v>
      </c>
      <c r="F1109" s="121" t="s">
        <v>365</v>
      </c>
      <c r="G1109" s="122" t="s">
        <v>463</v>
      </c>
      <c r="H1109" s="121" t="s">
        <v>397</v>
      </c>
      <c r="I1109" s="257">
        <v>2327.5</v>
      </c>
    </row>
    <row r="1110" spans="1:9" s="129" customFormat="1" ht="12.75" customHeight="1">
      <c r="A1110" s="210" t="s">
        <v>212</v>
      </c>
      <c r="B1110" s="211" t="s">
        <v>152</v>
      </c>
      <c r="C1110" s="118" t="s">
        <v>213</v>
      </c>
      <c r="D1110" s="119"/>
      <c r="E1110" s="119"/>
      <c r="F1110" s="119"/>
      <c r="G1110" s="119"/>
      <c r="H1110" s="119"/>
      <c r="I1110" s="251">
        <v>763035.7000000001</v>
      </c>
    </row>
    <row r="1111" spans="1:9" s="129" customFormat="1" ht="40.5" customHeight="1">
      <c r="A1111" s="210" t="s">
        <v>423</v>
      </c>
      <c r="B1111" s="211">
        <v>119</v>
      </c>
      <c r="C1111" s="118" t="s">
        <v>213</v>
      </c>
      <c r="D1111" s="119" t="s">
        <v>424</v>
      </c>
      <c r="E1111" s="119" t="s">
        <v>299</v>
      </c>
      <c r="F1111" s="119" t="s">
        <v>300</v>
      </c>
      <c r="G1111" s="119" t="s">
        <v>301</v>
      </c>
      <c r="H1111" s="119"/>
      <c r="I1111" s="251">
        <v>11230</v>
      </c>
    </row>
    <row r="1112" spans="1:9" s="129" customFormat="1" ht="28.5" customHeight="1">
      <c r="A1112" s="270" t="s">
        <v>445</v>
      </c>
      <c r="B1112" s="211">
        <v>119</v>
      </c>
      <c r="C1112" s="118" t="s">
        <v>213</v>
      </c>
      <c r="D1112" s="119" t="s">
        <v>424</v>
      </c>
      <c r="E1112" s="119" t="s">
        <v>263</v>
      </c>
      <c r="F1112" s="119" t="s">
        <v>300</v>
      </c>
      <c r="G1112" s="119" t="s">
        <v>301</v>
      </c>
      <c r="H1112" s="119"/>
      <c r="I1112" s="251">
        <v>11230</v>
      </c>
    </row>
    <row r="1113" spans="1:9" s="124" customFormat="1" ht="28.5" customHeight="1">
      <c r="A1113" s="207" t="s">
        <v>446</v>
      </c>
      <c r="B1113" s="214" t="s">
        <v>152</v>
      </c>
      <c r="C1113" s="122" t="s">
        <v>213</v>
      </c>
      <c r="D1113" s="121" t="s">
        <v>424</v>
      </c>
      <c r="E1113" s="121" t="s">
        <v>263</v>
      </c>
      <c r="F1113" s="121" t="s">
        <v>298</v>
      </c>
      <c r="G1113" s="121" t="s">
        <v>301</v>
      </c>
      <c r="H1113" s="121"/>
      <c r="I1113" s="257">
        <v>11230</v>
      </c>
    </row>
    <row r="1114" spans="1:9" s="124" customFormat="1" ht="27" customHeight="1">
      <c r="A1114" s="209" t="s">
        <v>448</v>
      </c>
      <c r="B1114" s="214" t="s">
        <v>152</v>
      </c>
      <c r="C1114" s="122" t="s">
        <v>213</v>
      </c>
      <c r="D1114" s="121" t="s">
        <v>424</v>
      </c>
      <c r="E1114" s="121" t="s">
        <v>263</v>
      </c>
      <c r="F1114" s="121" t="s">
        <v>298</v>
      </c>
      <c r="G1114" s="121" t="s">
        <v>449</v>
      </c>
      <c r="H1114" s="121"/>
      <c r="I1114" s="257">
        <v>11000</v>
      </c>
    </row>
    <row r="1115" spans="1:9" ht="20.25" customHeight="1">
      <c r="A1115" s="268" t="s">
        <v>396</v>
      </c>
      <c r="B1115" s="214" t="s">
        <v>152</v>
      </c>
      <c r="C1115" s="122" t="s">
        <v>213</v>
      </c>
      <c r="D1115" s="121" t="s">
        <v>424</v>
      </c>
      <c r="E1115" s="121" t="s">
        <v>263</v>
      </c>
      <c r="F1115" s="121" t="s">
        <v>298</v>
      </c>
      <c r="G1115" s="121" t="s">
        <v>449</v>
      </c>
      <c r="H1115" s="121" t="s">
        <v>397</v>
      </c>
      <c r="I1115" s="257">
        <v>11000</v>
      </c>
    </row>
    <row r="1116" spans="1:9" s="124" customFormat="1" ht="27" customHeight="1">
      <c r="A1116" s="209" t="s">
        <v>448</v>
      </c>
      <c r="B1116" s="214" t="s">
        <v>152</v>
      </c>
      <c r="C1116" s="122" t="s">
        <v>213</v>
      </c>
      <c r="D1116" s="121" t="s">
        <v>424</v>
      </c>
      <c r="E1116" s="121" t="s">
        <v>263</v>
      </c>
      <c r="F1116" s="121" t="s">
        <v>298</v>
      </c>
      <c r="G1116" s="121" t="s">
        <v>450</v>
      </c>
      <c r="H1116" s="121"/>
      <c r="I1116" s="257">
        <v>230</v>
      </c>
    </row>
    <row r="1117" spans="1:9" ht="20.25" customHeight="1">
      <c r="A1117" s="268" t="s">
        <v>396</v>
      </c>
      <c r="B1117" s="214" t="s">
        <v>152</v>
      </c>
      <c r="C1117" s="122" t="s">
        <v>213</v>
      </c>
      <c r="D1117" s="121" t="s">
        <v>424</v>
      </c>
      <c r="E1117" s="121" t="s">
        <v>263</v>
      </c>
      <c r="F1117" s="121" t="s">
        <v>298</v>
      </c>
      <c r="G1117" s="121" t="s">
        <v>450</v>
      </c>
      <c r="H1117" s="121" t="s">
        <v>397</v>
      </c>
      <c r="I1117" s="257">
        <v>230</v>
      </c>
    </row>
    <row r="1118" spans="1:9" s="129" customFormat="1" ht="34.5" customHeight="1">
      <c r="A1118" s="210" t="s">
        <v>453</v>
      </c>
      <c r="B1118" s="211" t="s">
        <v>152</v>
      </c>
      <c r="C1118" s="118" t="s">
        <v>213</v>
      </c>
      <c r="D1118" s="119" t="s">
        <v>454</v>
      </c>
      <c r="E1118" s="119" t="s">
        <v>299</v>
      </c>
      <c r="F1118" s="119" t="s">
        <v>300</v>
      </c>
      <c r="G1118" s="119" t="s">
        <v>301</v>
      </c>
      <c r="H1118" s="119"/>
      <c r="I1118" s="251">
        <v>751718.4</v>
      </c>
    </row>
    <row r="1119" spans="1:9" s="129" customFormat="1" ht="30.75" customHeight="1">
      <c r="A1119" s="270" t="s">
        <v>472</v>
      </c>
      <c r="B1119" s="211" t="s">
        <v>152</v>
      </c>
      <c r="C1119" s="118" t="s">
        <v>213</v>
      </c>
      <c r="D1119" s="119" t="s">
        <v>454</v>
      </c>
      <c r="E1119" s="119" t="s">
        <v>260</v>
      </c>
      <c r="F1119" s="119" t="s">
        <v>300</v>
      </c>
      <c r="G1119" s="119" t="s">
        <v>301</v>
      </c>
      <c r="H1119" s="119"/>
      <c r="I1119" s="251">
        <v>751718.4</v>
      </c>
    </row>
    <row r="1120" spans="1:9" ht="26.25" customHeight="1">
      <c r="A1120" s="207" t="s">
        <v>473</v>
      </c>
      <c r="B1120" s="214" t="s">
        <v>152</v>
      </c>
      <c r="C1120" s="122" t="s">
        <v>213</v>
      </c>
      <c r="D1120" s="134" t="s">
        <v>454</v>
      </c>
      <c r="E1120" s="134" t="s">
        <v>260</v>
      </c>
      <c r="F1120" s="134" t="s">
        <v>298</v>
      </c>
      <c r="G1120" s="134" t="s">
        <v>301</v>
      </c>
      <c r="H1120" s="121"/>
      <c r="I1120" s="257">
        <v>603833.4</v>
      </c>
    </row>
    <row r="1121" spans="1:9" ht="26.25" customHeight="1">
      <c r="A1121" s="287" t="s">
        <v>962</v>
      </c>
      <c r="B1121" s="214" t="s">
        <v>152</v>
      </c>
      <c r="C1121" s="122" t="s">
        <v>213</v>
      </c>
      <c r="D1121" s="134" t="s">
        <v>454</v>
      </c>
      <c r="E1121" s="134" t="s">
        <v>260</v>
      </c>
      <c r="F1121" s="134" t="s">
        <v>298</v>
      </c>
      <c r="G1121" s="134" t="s">
        <v>395</v>
      </c>
      <c r="H1121" s="121"/>
      <c r="I1121" s="257">
        <v>92900.4</v>
      </c>
    </row>
    <row r="1122" spans="1:9" ht="12.75" customHeight="1">
      <c r="A1122" s="215" t="s">
        <v>396</v>
      </c>
      <c r="B1122" s="214" t="s">
        <v>152</v>
      </c>
      <c r="C1122" s="122" t="s">
        <v>213</v>
      </c>
      <c r="D1122" s="134" t="s">
        <v>454</v>
      </c>
      <c r="E1122" s="134" t="s">
        <v>260</v>
      </c>
      <c r="F1122" s="134" t="s">
        <v>298</v>
      </c>
      <c r="G1122" s="134" t="s">
        <v>395</v>
      </c>
      <c r="H1122" s="121">
        <v>610</v>
      </c>
      <c r="I1122" s="257">
        <v>92900.4</v>
      </c>
    </row>
    <row r="1123" spans="1:9" ht="105" customHeight="1">
      <c r="A1123" s="215" t="s">
        <v>980</v>
      </c>
      <c r="B1123" s="214" t="s">
        <v>152</v>
      </c>
      <c r="C1123" s="122" t="s">
        <v>213</v>
      </c>
      <c r="D1123" s="134" t="s">
        <v>454</v>
      </c>
      <c r="E1123" s="134" t="s">
        <v>260</v>
      </c>
      <c r="F1123" s="134" t="s">
        <v>298</v>
      </c>
      <c r="G1123" s="134" t="s">
        <v>475</v>
      </c>
      <c r="H1123" s="121"/>
      <c r="I1123" s="257">
        <v>510933</v>
      </c>
    </row>
    <row r="1124" spans="1:9" ht="12.75" customHeight="1">
      <c r="A1124" s="207" t="s">
        <v>396</v>
      </c>
      <c r="B1124" s="214" t="s">
        <v>152</v>
      </c>
      <c r="C1124" s="122" t="s">
        <v>213</v>
      </c>
      <c r="D1124" s="134" t="s">
        <v>454</v>
      </c>
      <c r="E1124" s="134" t="s">
        <v>260</v>
      </c>
      <c r="F1124" s="134" t="s">
        <v>298</v>
      </c>
      <c r="G1124" s="134" t="s">
        <v>475</v>
      </c>
      <c r="H1124" s="121">
        <v>610</v>
      </c>
      <c r="I1124" s="257">
        <v>510933</v>
      </c>
    </row>
    <row r="1125" spans="1:9" ht="12.75" customHeight="1">
      <c r="A1125" s="207" t="s">
        <v>476</v>
      </c>
      <c r="B1125" s="214" t="s">
        <v>152</v>
      </c>
      <c r="C1125" s="122" t="s">
        <v>213</v>
      </c>
      <c r="D1125" s="134" t="s">
        <v>454</v>
      </c>
      <c r="E1125" s="134" t="s">
        <v>260</v>
      </c>
      <c r="F1125" s="134" t="s">
        <v>326</v>
      </c>
      <c r="G1125" s="134" t="s">
        <v>301</v>
      </c>
      <c r="H1125" s="121"/>
      <c r="I1125" s="257">
        <v>17202</v>
      </c>
    </row>
    <row r="1126" spans="1:9" ht="26.25" customHeight="1">
      <c r="A1126" s="215" t="s">
        <v>477</v>
      </c>
      <c r="B1126" s="214" t="s">
        <v>152</v>
      </c>
      <c r="C1126" s="122" t="s">
        <v>213</v>
      </c>
      <c r="D1126" s="134" t="s">
        <v>454</v>
      </c>
      <c r="E1126" s="134" t="s">
        <v>260</v>
      </c>
      <c r="F1126" s="134" t="s">
        <v>326</v>
      </c>
      <c r="G1126" s="134" t="s">
        <v>478</v>
      </c>
      <c r="H1126" s="121"/>
      <c r="I1126" s="257">
        <v>850</v>
      </c>
    </row>
    <row r="1127" spans="1:9" ht="12.75" customHeight="1">
      <c r="A1127" s="209" t="s">
        <v>396</v>
      </c>
      <c r="B1127" s="214" t="s">
        <v>152</v>
      </c>
      <c r="C1127" s="122" t="s">
        <v>213</v>
      </c>
      <c r="D1127" s="134" t="s">
        <v>454</v>
      </c>
      <c r="E1127" s="134" t="s">
        <v>260</v>
      </c>
      <c r="F1127" s="134" t="s">
        <v>326</v>
      </c>
      <c r="G1127" s="134" t="s">
        <v>478</v>
      </c>
      <c r="H1127" s="121">
        <v>610</v>
      </c>
      <c r="I1127" s="257">
        <v>850</v>
      </c>
    </row>
    <row r="1128" spans="1:9" ht="12.75" customHeight="1">
      <c r="A1128" s="215" t="s">
        <v>479</v>
      </c>
      <c r="B1128" s="214" t="s">
        <v>152</v>
      </c>
      <c r="C1128" s="122" t="s">
        <v>213</v>
      </c>
      <c r="D1128" s="134" t="s">
        <v>454</v>
      </c>
      <c r="E1128" s="134" t="s">
        <v>260</v>
      </c>
      <c r="F1128" s="134" t="s">
        <v>326</v>
      </c>
      <c r="G1128" s="134" t="s">
        <v>480</v>
      </c>
      <c r="H1128" s="121"/>
      <c r="I1128" s="257">
        <v>700</v>
      </c>
    </row>
    <row r="1129" spans="1:9" ht="12.75" customHeight="1">
      <c r="A1129" s="209" t="s">
        <v>396</v>
      </c>
      <c r="B1129" s="214" t="s">
        <v>152</v>
      </c>
      <c r="C1129" s="122" t="s">
        <v>213</v>
      </c>
      <c r="D1129" s="134" t="s">
        <v>454</v>
      </c>
      <c r="E1129" s="134" t="s">
        <v>260</v>
      </c>
      <c r="F1129" s="134" t="s">
        <v>326</v>
      </c>
      <c r="G1129" s="134" t="s">
        <v>480</v>
      </c>
      <c r="H1129" s="121">
        <v>610</v>
      </c>
      <c r="I1129" s="257">
        <v>480</v>
      </c>
    </row>
    <row r="1130" spans="1:9" ht="29.25" customHeight="1">
      <c r="A1130" s="209" t="s">
        <v>311</v>
      </c>
      <c r="B1130" s="214" t="s">
        <v>152</v>
      </c>
      <c r="C1130" s="122" t="s">
        <v>213</v>
      </c>
      <c r="D1130" s="134" t="s">
        <v>454</v>
      </c>
      <c r="E1130" s="134" t="s">
        <v>260</v>
      </c>
      <c r="F1130" s="134" t="s">
        <v>326</v>
      </c>
      <c r="G1130" s="134" t="s">
        <v>480</v>
      </c>
      <c r="H1130" s="121" t="s">
        <v>312</v>
      </c>
      <c r="I1130" s="257">
        <v>220</v>
      </c>
    </row>
    <row r="1131" spans="1:9" ht="27" customHeight="1">
      <c r="A1131" s="209" t="s">
        <v>481</v>
      </c>
      <c r="B1131" s="214" t="s">
        <v>152</v>
      </c>
      <c r="C1131" s="122" t="s">
        <v>213</v>
      </c>
      <c r="D1131" s="134" t="s">
        <v>454</v>
      </c>
      <c r="E1131" s="134" t="s">
        <v>260</v>
      </c>
      <c r="F1131" s="134" t="s">
        <v>326</v>
      </c>
      <c r="G1131" s="134" t="s">
        <v>482</v>
      </c>
      <c r="H1131" s="121"/>
      <c r="I1131" s="257">
        <v>15652</v>
      </c>
    </row>
    <row r="1132" spans="1:9" ht="17.25" customHeight="1">
      <c r="A1132" s="209" t="s">
        <v>396</v>
      </c>
      <c r="B1132" s="214" t="s">
        <v>152</v>
      </c>
      <c r="C1132" s="122" t="s">
        <v>213</v>
      </c>
      <c r="D1132" s="134" t="s">
        <v>454</v>
      </c>
      <c r="E1132" s="134" t="s">
        <v>260</v>
      </c>
      <c r="F1132" s="134" t="s">
        <v>326</v>
      </c>
      <c r="G1132" s="134" t="s">
        <v>482</v>
      </c>
      <c r="H1132" s="121" t="s">
        <v>397</v>
      </c>
      <c r="I1132" s="257">
        <v>15652</v>
      </c>
    </row>
    <row r="1133" spans="1:9" ht="18" customHeight="1">
      <c r="A1133" s="207" t="s">
        <v>487</v>
      </c>
      <c r="B1133" s="214" t="s">
        <v>152</v>
      </c>
      <c r="C1133" s="122" t="s">
        <v>213</v>
      </c>
      <c r="D1133" s="134" t="s">
        <v>454</v>
      </c>
      <c r="E1133" s="134" t="s">
        <v>260</v>
      </c>
      <c r="F1133" s="134" t="s">
        <v>381</v>
      </c>
      <c r="G1133" s="134" t="s">
        <v>301</v>
      </c>
      <c r="H1133" s="121"/>
      <c r="I1133" s="257">
        <v>130683</v>
      </c>
    </row>
    <row r="1134" spans="1:9" ht="12.75" customHeight="1">
      <c r="A1134" s="215" t="s">
        <v>409</v>
      </c>
      <c r="B1134" s="214" t="s">
        <v>152</v>
      </c>
      <c r="C1134" s="122" t="s">
        <v>213</v>
      </c>
      <c r="D1134" s="134" t="s">
        <v>454</v>
      </c>
      <c r="E1134" s="134" t="s">
        <v>260</v>
      </c>
      <c r="F1134" s="134" t="s">
        <v>381</v>
      </c>
      <c r="G1134" s="134" t="s">
        <v>410</v>
      </c>
      <c r="H1134" s="121"/>
      <c r="I1134" s="257">
        <v>16180.5</v>
      </c>
    </row>
    <row r="1135" spans="1:9" ht="12.75" customHeight="1">
      <c r="A1135" s="209" t="s">
        <v>396</v>
      </c>
      <c r="B1135" s="214" t="s">
        <v>152</v>
      </c>
      <c r="C1135" s="122" t="s">
        <v>213</v>
      </c>
      <c r="D1135" s="134" t="s">
        <v>454</v>
      </c>
      <c r="E1135" s="134" t="s">
        <v>260</v>
      </c>
      <c r="F1135" s="134" t="s">
        <v>381</v>
      </c>
      <c r="G1135" s="134" t="s">
        <v>410</v>
      </c>
      <c r="H1135" s="121" t="s">
        <v>397</v>
      </c>
      <c r="I1135" s="257">
        <v>16180.5</v>
      </c>
    </row>
    <row r="1136" spans="1:9" ht="26.25" customHeight="1">
      <c r="A1136" s="215" t="s">
        <v>488</v>
      </c>
      <c r="B1136" s="214" t="s">
        <v>152</v>
      </c>
      <c r="C1136" s="122" t="s">
        <v>213</v>
      </c>
      <c r="D1136" s="134" t="s">
        <v>454</v>
      </c>
      <c r="E1136" s="134" t="s">
        <v>260</v>
      </c>
      <c r="F1136" s="134" t="s">
        <v>381</v>
      </c>
      <c r="G1136" s="134" t="s">
        <v>489</v>
      </c>
      <c r="H1136" s="121"/>
      <c r="I1136" s="257">
        <v>4610</v>
      </c>
    </row>
    <row r="1137" spans="1:9" ht="12.75" customHeight="1">
      <c r="A1137" s="209" t="s">
        <v>396</v>
      </c>
      <c r="B1137" s="214" t="s">
        <v>152</v>
      </c>
      <c r="C1137" s="122" t="s">
        <v>213</v>
      </c>
      <c r="D1137" s="134" t="s">
        <v>454</v>
      </c>
      <c r="E1137" s="134" t="s">
        <v>260</v>
      </c>
      <c r="F1137" s="134" t="s">
        <v>381</v>
      </c>
      <c r="G1137" s="134" t="s">
        <v>489</v>
      </c>
      <c r="H1137" s="121">
        <v>610</v>
      </c>
      <c r="I1137" s="257">
        <v>4610</v>
      </c>
    </row>
    <row r="1138" spans="1:9" ht="12.75" customHeight="1">
      <c r="A1138" s="207" t="s">
        <v>470</v>
      </c>
      <c r="B1138" s="214" t="s">
        <v>152</v>
      </c>
      <c r="C1138" s="122" t="s">
        <v>213</v>
      </c>
      <c r="D1138" s="134" t="s">
        <v>454</v>
      </c>
      <c r="E1138" s="134" t="s">
        <v>260</v>
      </c>
      <c r="F1138" s="134" t="s">
        <v>381</v>
      </c>
      <c r="G1138" s="134" t="s">
        <v>471</v>
      </c>
      <c r="H1138" s="121"/>
      <c r="I1138" s="257">
        <v>2458.6</v>
      </c>
    </row>
    <row r="1139" spans="1:9" ht="12.75" customHeight="1">
      <c r="A1139" s="209" t="s">
        <v>396</v>
      </c>
      <c r="B1139" s="214" t="s">
        <v>152</v>
      </c>
      <c r="C1139" s="122" t="s">
        <v>213</v>
      </c>
      <c r="D1139" s="134" t="s">
        <v>454</v>
      </c>
      <c r="E1139" s="134" t="s">
        <v>260</v>
      </c>
      <c r="F1139" s="134" t="s">
        <v>381</v>
      </c>
      <c r="G1139" s="134" t="s">
        <v>471</v>
      </c>
      <c r="H1139" s="121">
        <v>610</v>
      </c>
      <c r="I1139" s="257">
        <v>2458.6</v>
      </c>
    </row>
    <row r="1140" spans="1:9" ht="27.75" customHeight="1" hidden="1">
      <c r="A1140" s="209" t="s">
        <v>491</v>
      </c>
      <c r="B1140" s="214">
        <v>119</v>
      </c>
      <c r="C1140" s="122" t="s">
        <v>213</v>
      </c>
      <c r="D1140" s="134" t="s">
        <v>454</v>
      </c>
      <c r="E1140" s="134" t="s">
        <v>260</v>
      </c>
      <c r="F1140" s="134" t="s">
        <v>381</v>
      </c>
      <c r="G1140" s="134" t="s">
        <v>492</v>
      </c>
      <c r="H1140" s="121"/>
      <c r="I1140" s="257">
        <v>0</v>
      </c>
    </row>
    <row r="1141" spans="1:9" ht="27.75" customHeight="1" hidden="1">
      <c r="A1141" s="209" t="s">
        <v>396</v>
      </c>
      <c r="B1141" s="214">
        <v>119</v>
      </c>
      <c r="C1141" s="122" t="s">
        <v>213</v>
      </c>
      <c r="D1141" s="134" t="s">
        <v>454</v>
      </c>
      <c r="E1141" s="134" t="s">
        <v>260</v>
      </c>
      <c r="F1141" s="134" t="s">
        <v>381</v>
      </c>
      <c r="G1141" s="134" t="s">
        <v>492</v>
      </c>
      <c r="H1141" s="121" t="s">
        <v>397</v>
      </c>
      <c r="I1141" s="257"/>
    </row>
    <row r="1142" spans="1:9" ht="33" customHeight="1" hidden="1">
      <c r="A1142" s="209" t="s">
        <v>491</v>
      </c>
      <c r="B1142" s="214">
        <v>119</v>
      </c>
      <c r="C1142" s="122" t="s">
        <v>213</v>
      </c>
      <c r="D1142" s="134" t="s">
        <v>454</v>
      </c>
      <c r="E1142" s="134" t="s">
        <v>260</v>
      </c>
      <c r="F1142" s="134" t="s">
        <v>381</v>
      </c>
      <c r="G1142" s="134" t="s">
        <v>493</v>
      </c>
      <c r="H1142" s="121"/>
      <c r="I1142" s="257">
        <v>0</v>
      </c>
    </row>
    <row r="1143" spans="1:9" ht="29.25" customHeight="1" hidden="1">
      <c r="A1143" s="209" t="s">
        <v>396</v>
      </c>
      <c r="B1143" s="214">
        <v>119</v>
      </c>
      <c r="C1143" s="122" t="s">
        <v>213</v>
      </c>
      <c r="D1143" s="134" t="s">
        <v>454</v>
      </c>
      <c r="E1143" s="134" t="s">
        <v>260</v>
      </c>
      <c r="F1143" s="134" t="s">
        <v>381</v>
      </c>
      <c r="G1143" s="134" t="s">
        <v>493</v>
      </c>
      <c r="H1143" s="121" t="s">
        <v>397</v>
      </c>
      <c r="I1143" s="257"/>
    </row>
    <row r="1144" spans="1:9" ht="41.25" customHeight="1">
      <c r="A1144" s="209" t="s">
        <v>413</v>
      </c>
      <c r="B1144" s="214">
        <v>119</v>
      </c>
      <c r="C1144" s="122" t="s">
        <v>213</v>
      </c>
      <c r="D1144" s="134" t="s">
        <v>454</v>
      </c>
      <c r="E1144" s="134" t="s">
        <v>260</v>
      </c>
      <c r="F1144" s="134" t="s">
        <v>381</v>
      </c>
      <c r="G1144" s="134" t="s">
        <v>414</v>
      </c>
      <c r="H1144" s="121"/>
      <c r="I1144" s="257">
        <v>5198</v>
      </c>
    </row>
    <row r="1145" spans="1:9" ht="18" customHeight="1">
      <c r="A1145" s="209" t="s">
        <v>396</v>
      </c>
      <c r="B1145" s="214">
        <v>119</v>
      </c>
      <c r="C1145" s="122" t="s">
        <v>213</v>
      </c>
      <c r="D1145" s="134" t="s">
        <v>454</v>
      </c>
      <c r="E1145" s="134" t="s">
        <v>260</v>
      </c>
      <c r="F1145" s="134" t="s">
        <v>381</v>
      </c>
      <c r="G1145" s="134" t="s">
        <v>414</v>
      </c>
      <c r="H1145" s="121" t="s">
        <v>397</v>
      </c>
      <c r="I1145" s="257">
        <v>5198</v>
      </c>
    </row>
    <row r="1146" spans="1:9" ht="24.75" customHeight="1" hidden="1">
      <c r="A1146" s="209" t="s">
        <v>494</v>
      </c>
      <c r="B1146" s="214">
        <v>119</v>
      </c>
      <c r="C1146" s="122" t="s">
        <v>213</v>
      </c>
      <c r="D1146" s="134" t="s">
        <v>454</v>
      </c>
      <c r="E1146" s="134" t="s">
        <v>260</v>
      </c>
      <c r="F1146" s="134" t="s">
        <v>381</v>
      </c>
      <c r="G1146" s="134" t="s">
        <v>495</v>
      </c>
      <c r="H1146" s="121"/>
      <c r="I1146" s="257">
        <v>0</v>
      </c>
    </row>
    <row r="1147" spans="1:9" ht="18" customHeight="1" hidden="1">
      <c r="A1147" s="209" t="s">
        <v>396</v>
      </c>
      <c r="B1147" s="214">
        <v>119</v>
      </c>
      <c r="C1147" s="122" t="s">
        <v>213</v>
      </c>
      <c r="D1147" s="134" t="s">
        <v>454</v>
      </c>
      <c r="E1147" s="134" t="s">
        <v>260</v>
      </c>
      <c r="F1147" s="134" t="s">
        <v>381</v>
      </c>
      <c r="G1147" s="134" t="s">
        <v>495</v>
      </c>
      <c r="H1147" s="121" t="s">
        <v>397</v>
      </c>
      <c r="I1147" s="257"/>
    </row>
    <row r="1148" spans="1:9" ht="18.75" customHeight="1">
      <c r="A1148" s="209" t="s">
        <v>494</v>
      </c>
      <c r="B1148" s="214">
        <v>119</v>
      </c>
      <c r="C1148" s="122" t="s">
        <v>213</v>
      </c>
      <c r="D1148" s="134" t="s">
        <v>454</v>
      </c>
      <c r="E1148" s="134" t="s">
        <v>260</v>
      </c>
      <c r="F1148" s="134" t="s">
        <v>381</v>
      </c>
      <c r="G1148" s="134" t="s">
        <v>495</v>
      </c>
      <c r="H1148" s="121"/>
      <c r="I1148" s="257">
        <v>93135.9</v>
      </c>
    </row>
    <row r="1149" spans="1:9" ht="18" customHeight="1">
      <c r="A1149" s="209" t="s">
        <v>396</v>
      </c>
      <c r="B1149" s="214">
        <v>119</v>
      </c>
      <c r="C1149" s="122" t="s">
        <v>213</v>
      </c>
      <c r="D1149" s="134" t="s">
        <v>454</v>
      </c>
      <c r="E1149" s="134" t="s">
        <v>260</v>
      </c>
      <c r="F1149" s="134" t="s">
        <v>381</v>
      </c>
      <c r="G1149" s="134" t="s">
        <v>495</v>
      </c>
      <c r="H1149" s="121" t="s">
        <v>397</v>
      </c>
      <c r="I1149" s="257">
        <v>93135.9</v>
      </c>
    </row>
    <row r="1150" spans="1:9" ht="12.75" customHeight="1">
      <c r="A1150" s="209" t="s">
        <v>494</v>
      </c>
      <c r="B1150" s="214">
        <v>119</v>
      </c>
      <c r="C1150" s="122" t="s">
        <v>213</v>
      </c>
      <c r="D1150" s="134" t="s">
        <v>454</v>
      </c>
      <c r="E1150" s="134" t="s">
        <v>260</v>
      </c>
      <c r="F1150" s="134" t="s">
        <v>381</v>
      </c>
      <c r="G1150" s="134" t="s">
        <v>496</v>
      </c>
      <c r="H1150" s="121"/>
      <c r="I1150" s="257">
        <v>9100</v>
      </c>
    </row>
    <row r="1151" spans="1:9" ht="20.25" customHeight="1">
      <c r="A1151" s="209" t="s">
        <v>396</v>
      </c>
      <c r="B1151" s="214">
        <v>119</v>
      </c>
      <c r="C1151" s="122" t="s">
        <v>213</v>
      </c>
      <c r="D1151" s="134" t="s">
        <v>454</v>
      </c>
      <c r="E1151" s="134" t="s">
        <v>260</v>
      </c>
      <c r="F1151" s="134" t="s">
        <v>381</v>
      </c>
      <c r="G1151" s="134" t="s">
        <v>496</v>
      </c>
      <c r="H1151" s="121" t="s">
        <v>397</v>
      </c>
      <c r="I1151" s="257">
        <v>9100</v>
      </c>
    </row>
    <row r="1152" spans="1:9" ht="42" customHeight="1" hidden="1">
      <c r="A1152" s="270" t="s">
        <v>268</v>
      </c>
      <c r="B1152" s="211" t="s">
        <v>152</v>
      </c>
      <c r="C1152" s="118" t="s">
        <v>213</v>
      </c>
      <c r="D1152" s="119" t="s">
        <v>454</v>
      </c>
      <c r="E1152" s="119" t="s">
        <v>262</v>
      </c>
      <c r="F1152" s="119" t="s">
        <v>300</v>
      </c>
      <c r="G1152" s="119" t="s">
        <v>301</v>
      </c>
      <c r="H1152" s="119"/>
      <c r="I1152" s="251">
        <v>0</v>
      </c>
    </row>
    <row r="1153" spans="1:9" ht="34.5" customHeight="1" hidden="1">
      <c r="A1153" s="207" t="s">
        <v>497</v>
      </c>
      <c r="B1153" s="214" t="s">
        <v>152</v>
      </c>
      <c r="C1153" s="122" t="s">
        <v>213</v>
      </c>
      <c r="D1153" s="134" t="s">
        <v>454</v>
      </c>
      <c r="E1153" s="134" t="s">
        <v>262</v>
      </c>
      <c r="F1153" s="134" t="s">
        <v>298</v>
      </c>
      <c r="G1153" s="134" t="s">
        <v>301</v>
      </c>
      <c r="H1153" s="121"/>
      <c r="I1153" s="257">
        <v>0</v>
      </c>
    </row>
    <row r="1154" spans="1:9" ht="35.25" customHeight="1" hidden="1">
      <c r="A1154" s="287" t="s">
        <v>962</v>
      </c>
      <c r="B1154" s="214" t="s">
        <v>152</v>
      </c>
      <c r="C1154" s="122" t="s">
        <v>213</v>
      </c>
      <c r="D1154" s="134" t="s">
        <v>454</v>
      </c>
      <c r="E1154" s="134" t="s">
        <v>262</v>
      </c>
      <c r="F1154" s="134" t="s">
        <v>298</v>
      </c>
      <c r="G1154" s="134" t="s">
        <v>395</v>
      </c>
      <c r="H1154" s="121"/>
      <c r="I1154" s="257">
        <v>0</v>
      </c>
    </row>
    <row r="1155" spans="1:9" ht="37.5" customHeight="1" hidden="1">
      <c r="A1155" s="215" t="s">
        <v>396</v>
      </c>
      <c r="B1155" s="214" t="s">
        <v>152</v>
      </c>
      <c r="C1155" s="122" t="s">
        <v>213</v>
      </c>
      <c r="D1155" s="134" t="s">
        <v>454</v>
      </c>
      <c r="E1155" s="134" t="s">
        <v>262</v>
      </c>
      <c r="F1155" s="134" t="s">
        <v>298</v>
      </c>
      <c r="G1155" s="134" t="s">
        <v>395</v>
      </c>
      <c r="H1155" s="121">
        <v>610</v>
      </c>
      <c r="I1155" s="257"/>
    </row>
    <row r="1156" spans="1:9" ht="38.25" customHeight="1" hidden="1">
      <c r="A1156" s="207" t="s">
        <v>498</v>
      </c>
      <c r="B1156" s="214" t="s">
        <v>152</v>
      </c>
      <c r="C1156" s="122" t="s">
        <v>213</v>
      </c>
      <c r="D1156" s="134" t="s">
        <v>454</v>
      </c>
      <c r="E1156" s="134" t="s">
        <v>262</v>
      </c>
      <c r="F1156" s="134" t="s">
        <v>326</v>
      </c>
      <c r="G1156" s="134" t="s">
        <v>301</v>
      </c>
      <c r="H1156" s="121"/>
      <c r="I1156" s="257">
        <v>0</v>
      </c>
    </row>
    <row r="1157" spans="1:9" ht="30.75" customHeight="1" hidden="1">
      <c r="A1157" s="215" t="s">
        <v>479</v>
      </c>
      <c r="B1157" s="214" t="s">
        <v>152</v>
      </c>
      <c r="C1157" s="122" t="s">
        <v>213</v>
      </c>
      <c r="D1157" s="134" t="s">
        <v>454</v>
      </c>
      <c r="E1157" s="134" t="s">
        <v>262</v>
      </c>
      <c r="F1157" s="134" t="s">
        <v>326</v>
      </c>
      <c r="G1157" s="134" t="s">
        <v>480</v>
      </c>
      <c r="H1157" s="121"/>
      <c r="I1157" s="257">
        <v>0</v>
      </c>
    </row>
    <row r="1158" spans="1:9" ht="32.25" customHeight="1" hidden="1">
      <c r="A1158" s="209" t="s">
        <v>396</v>
      </c>
      <c r="B1158" s="214" t="s">
        <v>152</v>
      </c>
      <c r="C1158" s="122" t="s">
        <v>213</v>
      </c>
      <c r="D1158" s="134" t="s">
        <v>454</v>
      </c>
      <c r="E1158" s="134" t="s">
        <v>262</v>
      </c>
      <c r="F1158" s="134" t="s">
        <v>326</v>
      </c>
      <c r="G1158" s="134" t="s">
        <v>480</v>
      </c>
      <c r="H1158" s="121" t="s">
        <v>397</v>
      </c>
      <c r="I1158" s="257"/>
    </row>
    <row r="1159" spans="1:9" s="173" customFormat="1" ht="39" customHeight="1" hidden="1">
      <c r="A1159" s="215" t="s">
        <v>499</v>
      </c>
      <c r="B1159" s="214" t="s">
        <v>152</v>
      </c>
      <c r="C1159" s="122" t="s">
        <v>213</v>
      </c>
      <c r="D1159" s="134" t="s">
        <v>454</v>
      </c>
      <c r="E1159" s="134" t="s">
        <v>262</v>
      </c>
      <c r="F1159" s="134" t="s">
        <v>326</v>
      </c>
      <c r="G1159" s="134" t="s">
        <v>500</v>
      </c>
      <c r="H1159" s="121"/>
      <c r="I1159" s="257">
        <v>0</v>
      </c>
    </row>
    <row r="1160" spans="1:9" s="173" customFormat="1" ht="33" customHeight="1" hidden="1">
      <c r="A1160" s="209" t="s">
        <v>396</v>
      </c>
      <c r="B1160" s="214" t="s">
        <v>152</v>
      </c>
      <c r="C1160" s="122" t="s">
        <v>213</v>
      </c>
      <c r="D1160" s="134" t="s">
        <v>454</v>
      </c>
      <c r="E1160" s="134" t="s">
        <v>262</v>
      </c>
      <c r="F1160" s="134" t="s">
        <v>326</v>
      </c>
      <c r="G1160" s="134" t="s">
        <v>500</v>
      </c>
      <c r="H1160" s="121">
        <v>610</v>
      </c>
      <c r="I1160" s="257"/>
    </row>
    <row r="1161" spans="1:9" ht="24.75" customHeight="1" hidden="1">
      <c r="A1161" s="207" t="s">
        <v>503</v>
      </c>
      <c r="B1161" s="214" t="s">
        <v>152</v>
      </c>
      <c r="C1161" s="122" t="s">
        <v>213</v>
      </c>
      <c r="D1161" s="134" t="s">
        <v>454</v>
      </c>
      <c r="E1161" s="134" t="s">
        <v>262</v>
      </c>
      <c r="F1161" s="134" t="s">
        <v>365</v>
      </c>
      <c r="G1161" s="134" t="s">
        <v>301</v>
      </c>
      <c r="H1161" s="121"/>
      <c r="I1161" s="257">
        <v>0</v>
      </c>
    </row>
    <row r="1162" spans="1:9" ht="33" customHeight="1" hidden="1">
      <c r="A1162" s="215" t="s">
        <v>467</v>
      </c>
      <c r="B1162" s="214" t="s">
        <v>152</v>
      </c>
      <c r="C1162" s="122" t="s">
        <v>213</v>
      </c>
      <c r="D1162" s="134" t="s">
        <v>454</v>
      </c>
      <c r="E1162" s="134" t="s">
        <v>262</v>
      </c>
      <c r="F1162" s="134" t="s">
        <v>365</v>
      </c>
      <c r="G1162" s="134" t="s">
        <v>410</v>
      </c>
      <c r="H1162" s="121"/>
      <c r="I1162" s="257">
        <v>0</v>
      </c>
    </row>
    <row r="1163" spans="1:9" ht="35.25" customHeight="1" hidden="1">
      <c r="A1163" s="209" t="s">
        <v>396</v>
      </c>
      <c r="B1163" s="214" t="s">
        <v>152</v>
      </c>
      <c r="C1163" s="122" t="s">
        <v>213</v>
      </c>
      <c r="D1163" s="134" t="s">
        <v>454</v>
      </c>
      <c r="E1163" s="134" t="s">
        <v>262</v>
      </c>
      <c r="F1163" s="134" t="s">
        <v>365</v>
      </c>
      <c r="G1163" s="134" t="s">
        <v>410</v>
      </c>
      <c r="H1163" s="121">
        <v>610</v>
      </c>
      <c r="I1163" s="257"/>
    </row>
    <row r="1164" spans="1:9" s="173" customFormat="1" ht="36" customHeight="1" hidden="1">
      <c r="A1164" s="215" t="s">
        <v>504</v>
      </c>
      <c r="B1164" s="214" t="s">
        <v>152</v>
      </c>
      <c r="C1164" s="122" t="s">
        <v>213</v>
      </c>
      <c r="D1164" s="134" t="s">
        <v>454</v>
      </c>
      <c r="E1164" s="134" t="s">
        <v>262</v>
      </c>
      <c r="F1164" s="134" t="s">
        <v>365</v>
      </c>
      <c r="G1164" s="134" t="s">
        <v>505</v>
      </c>
      <c r="H1164" s="121"/>
      <c r="I1164" s="257">
        <v>0</v>
      </c>
    </row>
    <row r="1165" spans="1:9" s="173" customFormat="1" ht="32.25" customHeight="1" hidden="1">
      <c r="A1165" s="209" t="s">
        <v>396</v>
      </c>
      <c r="B1165" s="214" t="s">
        <v>152</v>
      </c>
      <c r="C1165" s="122" t="s">
        <v>213</v>
      </c>
      <c r="D1165" s="134" t="s">
        <v>454</v>
      </c>
      <c r="E1165" s="134" t="s">
        <v>262</v>
      </c>
      <c r="F1165" s="134" t="s">
        <v>365</v>
      </c>
      <c r="G1165" s="134" t="s">
        <v>505</v>
      </c>
      <c r="H1165" s="121">
        <v>610</v>
      </c>
      <c r="I1165" s="257"/>
    </row>
    <row r="1166" spans="1:9" s="173" customFormat="1" ht="22.5" customHeight="1" hidden="1">
      <c r="A1166" s="215" t="s">
        <v>470</v>
      </c>
      <c r="B1166" s="214" t="s">
        <v>152</v>
      </c>
      <c r="C1166" s="122" t="s">
        <v>213</v>
      </c>
      <c r="D1166" s="134" t="s">
        <v>454</v>
      </c>
      <c r="E1166" s="134" t="s">
        <v>262</v>
      </c>
      <c r="F1166" s="134" t="s">
        <v>365</v>
      </c>
      <c r="G1166" s="134" t="s">
        <v>471</v>
      </c>
      <c r="H1166" s="121"/>
      <c r="I1166" s="257">
        <v>0</v>
      </c>
    </row>
    <row r="1167" spans="1:9" s="173" customFormat="1" ht="38.25" customHeight="1" hidden="1">
      <c r="A1167" s="209" t="s">
        <v>396</v>
      </c>
      <c r="B1167" s="214" t="s">
        <v>152</v>
      </c>
      <c r="C1167" s="122" t="s">
        <v>213</v>
      </c>
      <c r="D1167" s="134" t="s">
        <v>454</v>
      </c>
      <c r="E1167" s="134" t="s">
        <v>262</v>
      </c>
      <c r="F1167" s="134" t="s">
        <v>365</v>
      </c>
      <c r="G1167" s="134" t="s">
        <v>471</v>
      </c>
      <c r="H1167" s="121">
        <v>610</v>
      </c>
      <c r="I1167" s="257"/>
    </row>
    <row r="1168" spans="1:9" s="173" customFormat="1" ht="54" customHeight="1" hidden="1">
      <c r="A1168" s="209" t="s">
        <v>413</v>
      </c>
      <c r="B1168" s="214">
        <v>119</v>
      </c>
      <c r="C1168" s="122" t="s">
        <v>213</v>
      </c>
      <c r="D1168" s="134" t="s">
        <v>454</v>
      </c>
      <c r="E1168" s="134" t="s">
        <v>262</v>
      </c>
      <c r="F1168" s="134" t="s">
        <v>365</v>
      </c>
      <c r="G1168" s="134" t="s">
        <v>414</v>
      </c>
      <c r="H1168" s="121"/>
      <c r="I1168" s="257">
        <v>0</v>
      </c>
    </row>
    <row r="1169" spans="1:9" s="173" customFormat="1" ht="36" customHeight="1" hidden="1">
      <c r="A1169" s="209" t="s">
        <v>396</v>
      </c>
      <c r="B1169" s="214">
        <v>119</v>
      </c>
      <c r="C1169" s="122" t="s">
        <v>213</v>
      </c>
      <c r="D1169" s="134" t="s">
        <v>454</v>
      </c>
      <c r="E1169" s="134" t="s">
        <v>262</v>
      </c>
      <c r="F1169" s="134" t="s">
        <v>365</v>
      </c>
      <c r="G1169" s="134" t="s">
        <v>414</v>
      </c>
      <c r="H1169" s="121" t="s">
        <v>397</v>
      </c>
      <c r="I1169" s="257"/>
    </row>
    <row r="1170" spans="1:9" s="173" customFormat="1" ht="34.5" customHeight="1" hidden="1">
      <c r="A1170" s="210" t="s">
        <v>636</v>
      </c>
      <c r="B1170" s="211" t="s">
        <v>152</v>
      </c>
      <c r="C1170" s="118" t="s">
        <v>213</v>
      </c>
      <c r="D1170" s="119" t="s">
        <v>639</v>
      </c>
      <c r="E1170" s="119" t="s">
        <v>299</v>
      </c>
      <c r="F1170" s="119" t="s">
        <v>300</v>
      </c>
      <c r="G1170" s="119" t="s">
        <v>301</v>
      </c>
      <c r="H1170" s="119"/>
      <c r="I1170" s="251">
        <v>0</v>
      </c>
    </row>
    <row r="1171" spans="1:9" s="173" customFormat="1" ht="43.5" customHeight="1" hidden="1">
      <c r="A1171" s="270" t="s">
        <v>638</v>
      </c>
      <c r="B1171" s="211" t="s">
        <v>152</v>
      </c>
      <c r="C1171" s="118" t="s">
        <v>213</v>
      </c>
      <c r="D1171" s="119" t="s">
        <v>639</v>
      </c>
      <c r="E1171" s="119" t="s">
        <v>258</v>
      </c>
      <c r="F1171" s="119" t="s">
        <v>300</v>
      </c>
      <c r="G1171" s="119" t="s">
        <v>301</v>
      </c>
      <c r="H1171" s="119"/>
      <c r="I1171" s="251">
        <v>0</v>
      </c>
    </row>
    <row r="1172" spans="1:9" s="124" customFormat="1" ht="37.5" customHeight="1" hidden="1">
      <c r="A1172" s="268" t="s">
        <v>640</v>
      </c>
      <c r="B1172" s="214" t="s">
        <v>152</v>
      </c>
      <c r="C1172" s="122" t="s">
        <v>213</v>
      </c>
      <c r="D1172" s="134" t="s">
        <v>639</v>
      </c>
      <c r="E1172" s="134" t="s">
        <v>258</v>
      </c>
      <c r="F1172" s="121" t="s">
        <v>298</v>
      </c>
      <c r="G1172" s="121" t="s">
        <v>301</v>
      </c>
      <c r="H1172" s="121"/>
      <c r="I1172" s="257">
        <v>0</v>
      </c>
    </row>
    <row r="1173" spans="1:9" s="173" customFormat="1" ht="21.75" customHeight="1" hidden="1">
      <c r="A1173" s="207" t="s">
        <v>641</v>
      </c>
      <c r="B1173" s="214" t="s">
        <v>152</v>
      </c>
      <c r="C1173" s="122" t="s">
        <v>213</v>
      </c>
      <c r="D1173" s="134" t="s">
        <v>639</v>
      </c>
      <c r="E1173" s="134" t="s">
        <v>258</v>
      </c>
      <c r="F1173" s="121" t="s">
        <v>298</v>
      </c>
      <c r="G1173" s="134" t="s">
        <v>642</v>
      </c>
      <c r="H1173" s="121"/>
      <c r="I1173" s="257">
        <v>0</v>
      </c>
    </row>
    <row r="1174" spans="1:9" s="173" customFormat="1" ht="30" customHeight="1" hidden="1">
      <c r="A1174" s="209" t="s">
        <v>396</v>
      </c>
      <c r="B1174" s="214" t="s">
        <v>152</v>
      </c>
      <c r="C1174" s="122" t="s">
        <v>213</v>
      </c>
      <c r="D1174" s="134" t="s">
        <v>639</v>
      </c>
      <c r="E1174" s="134" t="s">
        <v>258</v>
      </c>
      <c r="F1174" s="121" t="s">
        <v>298</v>
      </c>
      <c r="G1174" s="134" t="s">
        <v>642</v>
      </c>
      <c r="H1174" s="121">
        <v>610</v>
      </c>
      <c r="I1174" s="257"/>
    </row>
    <row r="1175" spans="1:9" s="173" customFormat="1" ht="21" customHeight="1">
      <c r="A1175" s="210" t="s">
        <v>820</v>
      </c>
      <c r="B1175" s="211" t="s">
        <v>152</v>
      </c>
      <c r="C1175" s="118" t="s">
        <v>213</v>
      </c>
      <c r="D1175" s="146" t="s">
        <v>821</v>
      </c>
      <c r="E1175" s="146" t="s">
        <v>299</v>
      </c>
      <c r="F1175" s="119" t="s">
        <v>300</v>
      </c>
      <c r="G1175" s="146" t="s">
        <v>301</v>
      </c>
      <c r="H1175" s="119"/>
      <c r="I1175" s="251">
        <v>87.3</v>
      </c>
    </row>
    <row r="1176" spans="1:9" s="173" customFormat="1" ht="21" customHeight="1">
      <c r="A1176" s="270" t="s">
        <v>788</v>
      </c>
      <c r="B1176" s="211" t="s">
        <v>152</v>
      </c>
      <c r="C1176" s="118" t="s">
        <v>213</v>
      </c>
      <c r="D1176" s="146" t="s">
        <v>821</v>
      </c>
      <c r="E1176" s="146" t="s">
        <v>634</v>
      </c>
      <c r="F1176" s="119" t="s">
        <v>300</v>
      </c>
      <c r="G1176" s="146" t="s">
        <v>301</v>
      </c>
      <c r="H1176" s="119"/>
      <c r="I1176" s="251">
        <v>87.3</v>
      </c>
    </row>
    <row r="1177" spans="1:9" s="173" customFormat="1" ht="16.5" customHeight="1">
      <c r="A1177" s="215" t="s">
        <v>788</v>
      </c>
      <c r="B1177" s="214" t="s">
        <v>152</v>
      </c>
      <c r="C1177" s="122" t="s">
        <v>213</v>
      </c>
      <c r="D1177" s="134" t="s">
        <v>821</v>
      </c>
      <c r="E1177" s="134" t="s">
        <v>634</v>
      </c>
      <c r="F1177" s="121" t="s">
        <v>298</v>
      </c>
      <c r="G1177" s="134" t="s">
        <v>301</v>
      </c>
      <c r="H1177" s="121"/>
      <c r="I1177" s="257">
        <v>87.3</v>
      </c>
    </row>
    <row r="1178" spans="1:9" s="173" customFormat="1" ht="19.5" customHeight="1">
      <c r="A1178" s="215" t="s">
        <v>467</v>
      </c>
      <c r="B1178" s="214" t="s">
        <v>152</v>
      </c>
      <c r="C1178" s="122" t="s">
        <v>213</v>
      </c>
      <c r="D1178" s="134" t="s">
        <v>821</v>
      </c>
      <c r="E1178" s="134" t="s">
        <v>634</v>
      </c>
      <c r="F1178" s="121" t="s">
        <v>298</v>
      </c>
      <c r="G1178" s="134" t="s">
        <v>410</v>
      </c>
      <c r="H1178" s="121"/>
      <c r="I1178" s="257">
        <v>87.3</v>
      </c>
    </row>
    <row r="1179" spans="1:9" s="173" customFormat="1" ht="16.5" customHeight="1">
      <c r="A1179" s="209" t="s">
        <v>396</v>
      </c>
      <c r="B1179" s="214" t="s">
        <v>152</v>
      </c>
      <c r="C1179" s="122" t="s">
        <v>213</v>
      </c>
      <c r="D1179" s="134" t="s">
        <v>821</v>
      </c>
      <c r="E1179" s="134" t="s">
        <v>634</v>
      </c>
      <c r="F1179" s="121" t="s">
        <v>298</v>
      </c>
      <c r="G1179" s="134" t="s">
        <v>410</v>
      </c>
      <c r="H1179" s="121" t="s">
        <v>397</v>
      </c>
      <c r="I1179" s="257">
        <v>87.3</v>
      </c>
    </row>
    <row r="1180" spans="1:9" s="173" customFormat="1" ht="20.25" customHeight="1" hidden="1">
      <c r="A1180" s="209" t="s">
        <v>730</v>
      </c>
      <c r="B1180" s="214" t="s">
        <v>152</v>
      </c>
      <c r="C1180" s="122" t="s">
        <v>213</v>
      </c>
      <c r="D1180" s="134" t="s">
        <v>821</v>
      </c>
      <c r="E1180" s="134" t="s">
        <v>634</v>
      </c>
      <c r="F1180" s="121" t="s">
        <v>298</v>
      </c>
      <c r="G1180" s="134" t="s">
        <v>731</v>
      </c>
      <c r="H1180" s="121"/>
      <c r="I1180" s="257">
        <v>0</v>
      </c>
    </row>
    <row r="1181" spans="1:9" s="173" customFormat="1" ht="23.25" customHeight="1" hidden="1">
      <c r="A1181" s="209" t="s">
        <v>396</v>
      </c>
      <c r="B1181" s="214" t="s">
        <v>152</v>
      </c>
      <c r="C1181" s="122" t="s">
        <v>213</v>
      </c>
      <c r="D1181" s="134" t="s">
        <v>821</v>
      </c>
      <c r="E1181" s="134" t="s">
        <v>634</v>
      </c>
      <c r="F1181" s="121" t="s">
        <v>298</v>
      </c>
      <c r="G1181" s="134" t="s">
        <v>731</v>
      </c>
      <c r="H1181" s="121" t="s">
        <v>397</v>
      </c>
      <c r="I1181" s="257"/>
    </row>
    <row r="1182" spans="1:9" s="173" customFormat="1" ht="25.5" customHeight="1" hidden="1">
      <c r="A1182" s="209" t="s">
        <v>641</v>
      </c>
      <c r="B1182" s="214" t="s">
        <v>152</v>
      </c>
      <c r="C1182" s="122" t="s">
        <v>213</v>
      </c>
      <c r="D1182" s="134" t="s">
        <v>821</v>
      </c>
      <c r="E1182" s="134" t="s">
        <v>634</v>
      </c>
      <c r="F1182" s="121" t="s">
        <v>298</v>
      </c>
      <c r="G1182" s="134" t="s">
        <v>642</v>
      </c>
      <c r="H1182" s="121"/>
      <c r="I1182" s="257">
        <v>0</v>
      </c>
    </row>
    <row r="1183" spans="1:9" s="173" customFormat="1" ht="30" customHeight="1" hidden="1">
      <c r="A1183" s="209" t="s">
        <v>396</v>
      </c>
      <c r="B1183" s="214" t="s">
        <v>152</v>
      </c>
      <c r="C1183" s="122" t="s">
        <v>213</v>
      </c>
      <c r="D1183" s="134" t="s">
        <v>821</v>
      </c>
      <c r="E1183" s="134" t="s">
        <v>634</v>
      </c>
      <c r="F1183" s="121" t="s">
        <v>298</v>
      </c>
      <c r="G1183" s="134" t="s">
        <v>642</v>
      </c>
      <c r="H1183" s="121" t="s">
        <v>397</v>
      </c>
      <c r="I1183" s="257"/>
    </row>
    <row r="1184" spans="1:9" s="173" customFormat="1" ht="12.75" customHeight="1">
      <c r="A1184" s="210" t="s">
        <v>214</v>
      </c>
      <c r="B1184" s="211">
        <v>119</v>
      </c>
      <c r="C1184" s="118" t="s">
        <v>215</v>
      </c>
      <c r="D1184" s="146"/>
      <c r="E1184" s="146"/>
      <c r="F1184" s="119"/>
      <c r="G1184" s="146"/>
      <c r="H1184" s="119"/>
      <c r="I1184" s="251">
        <v>158170.3</v>
      </c>
    </row>
    <row r="1185" spans="1:9" s="173" customFormat="1" ht="31.5" customHeight="1">
      <c r="A1185" s="210" t="s">
        <v>453</v>
      </c>
      <c r="B1185" s="211">
        <v>119</v>
      </c>
      <c r="C1185" s="118" t="s">
        <v>215</v>
      </c>
      <c r="D1185" s="146" t="s">
        <v>454</v>
      </c>
      <c r="E1185" s="146" t="s">
        <v>299</v>
      </c>
      <c r="F1185" s="119" t="s">
        <v>300</v>
      </c>
      <c r="G1185" s="146" t="s">
        <v>301</v>
      </c>
      <c r="H1185" s="119"/>
      <c r="I1185" s="251">
        <v>158170.3</v>
      </c>
    </row>
    <row r="1186" spans="1:9" s="173" customFormat="1" ht="30.75" customHeight="1">
      <c r="A1186" s="210" t="s">
        <v>917</v>
      </c>
      <c r="B1186" s="211" t="s">
        <v>152</v>
      </c>
      <c r="C1186" s="118" t="s">
        <v>215</v>
      </c>
      <c r="D1186" s="119" t="s">
        <v>454</v>
      </c>
      <c r="E1186" s="119" t="s">
        <v>262</v>
      </c>
      <c r="F1186" s="119" t="s">
        <v>300</v>
      </c>
      <c r="G1186" s="119" t="s">
        <v>301</v>
      </c>
      <c r="H1186" s="119"/>
      <c r="I1186" s="251">
        <v>158170.3</v>
      </c>
    </row>
    <row r="1187" spans="1:9" s="173" customFormat="1" ht="27" customHeight="1">
      <c r="A1187" s="207" t="s">
        <v>497</v>
      </c>
      <c r="B1187" s="214">
        <v>119</v>
      </c>
      <c r="C1187" s="122" t="s">
        <v>215</v>
      </c>
      <c r="D1187" s="121" t="s">
        <v>454</v>
      </c>
      <c r="E1187" s="121" t="s">
        <v>262</v>
      </c>
      <c r="F1187" s="121" t="s">
        <v>298</v>
      </c>
      <c r="G1187" s="121" t="s">
        <v>301</v>
      </c>
      <c r="H1187" s="121"/>
      <c r="I1187" s="257">
        <v>150947.3</v>
      </c>
    </row>
    <row r="1188" spans="1:9" s="173" customFormat="1" ht="27.75" customHeight="1">
      <c r="A1188" s="287" t="s">
        <v>962</v>
      </c>
      <c r="B1188" s="214">
        <v>119</v>
      </c>
      <c r="C1188" s="122" t="s">
        <v>215</v>
      </c>
      <c r="D1188" s="121" t="s">
        <v>454</v>
      </c>
      <c r="E1188" s="121" t="s">
        <v>262</v>
      </c>
      <c r="F1188" s="121" t="s">
        <v>298</v>
      </c>
      <c r="G1188" s="134" t="s">
        <v>395</v>
      </c>
      <c r="H1188" s="121"/>
      <c r="I1188" s="257">
        <v>150947.3</v>
      </c>
    </row>
    <row r="1189" spans="1:9" s="173" customFormat="1" ht="15" customHeight="1">
      <c r="A1189" s="215" t="s">
        <v>396</v>
      </c>
      <c r="B1189" s="214">
        <v>119</v>
      </c>
      <c r="C1189" s="122" t="s">
        <v>215</v>
      </c>
      <c r="D1189" s="121" t="s">
        <v>454</v>
      </c>
      <c r="E1189" s="121" t="s">
        <v>262</v>
      </c>
      <c r="F1189" s="121" t="s">
        <v>298</v>
      </c>
      <c r="G1189" s="134" t="s">
        <v>395</v>
      </c>
      <c r="H1189" s="121">
        <v>610</v>
      </c>
      <c r="I1189" s="257">
        <v>150947.3</v>
      </c>
    </row>
    <row r="1190" spans="1:9" s="173" customFormat="1" ht="25.5" customHeight="1">
      <c r="A1190" s="207" t="s">
        <v>498</v>
      </c>
      <c r="B1190" s="214" t="s">
        <v>152</v>
      </c>
      <c r="C1190" s="122" t="s">
        <v>215</v>
      </c>
      <c r="D1190" s="134" t="s">
        <v>454</v>
      </c>
      <c r="E1190" s="134" t="s">
        <v>262</v>
      </c>
      <c r="F1190" s="134" t="s">
        <v>326</v>
      </c>
      <c r="G1190" s="134" t="s">
        <v>301</v>
      </c>
      <c r="H1190" s="121"/>
      <c r="I1190" s="257">
        <v>3012.2</v>
      </c>
    </row>
    <row r="1191" spans="1:9" s="173" customFormat="1" ht="15" customHeight="1">
      <c r="A1191" s="215" t="s">
        <v>479</v>
      </c>
      <c r="B1191" s="214" t="s">
        <v>152</v>
      </c>
      <c r="C1191" s="122" t="s">
        <v>215</v>
      </c>
      <c r="D1191" s="134" t="s">
        <v>454</v>
      </c>
      <c r="E1191" s="134" t="s">
        <v>262</v>
      </c>
      <c r="F1191" s="134" t="s">
        <v>326</v>
      </c>
      <c r="G1191" s="134" t="s">
        <v>480</v>
      </c>
      <c r="H1191" s="121"/>
      <c r="I1191" s="257">
        <v>700</v>
      </c>
    </row>
    <row r="1192" spans="1:9" s="173" customFormat="1" ht="15" customHeight="1">
      <c r="A1192" s="209" t="s">
        <v>396</v>
      </c>
      <c r="B1192" s="214" t="s">
        <v>152</v>
      </c>
      <c r="C1192" s="122" t="s">
        <v>215</v>
      </c>
      <c r="D1192" s="134" t="s">
        <v>454</v>
      </c>
      <c r="E1192" s="134" t="s">
        <v>262</v>
      </c>
      <c r="F1192" s="134" t="s">
        <v>326</v>
      </c>
      <c r="G1192" s="134" t="s">
        <v>480</v>
      </c>
      <c r="H1192" s="121" t="s">
        <v>397</v>
      </c>
      <c r="I1192" s="257">
        <v>700</v>
      </c>
    </row>
    <row r="1193" spans="1:9" s="173" customFormat="1" ht="15" customHeight="1">
      <c r="A1193" s="215" t="s">
        <v>499</v>
      </c>
      <c r="B1193" s="214" t="s">
        <v>152</v>
      </c>
      <c r="C1193" s="122" t="s">
        <v>215</v>
      </c>
      <c r="D1193" s="134" t="s">
        <v>454</v>
      </c>
      <c r="E1193" s="134" t="s">
        <v>262</v>
      </c>
      <c r="F1193" s="134" t="s">
        <v>326</v>
      </c>
      <c r="G1193" s="134" t="s">
        <v>500</v>
      </c>
      <c r="H1193" s="121"/>
      <c r="I1193" s="257">
        <v>200</v>
      </c>
    </row>
    <row r="1194" spans="1:9" s="173" customFormat="1" ht="15" customHeight="1">
      <c r="A1194" s="209" t="s">
        <v>396</v>
      </c>
      <c r="B1194" s="214" t="s">
        <v>152</v>
      </c>
      <c r="C1194" s="122" t="s">
        <v>215</v>
      </c>
      <c r="D1194" s="134" t="s">
        <v>454</v>
      </c>
      <c r="E1194" s="134" t="s">
        <v>262</v>
      </c>
      <c r="F1194" s="134" t="s">
        <v>326</v>
      </c>
      <c r="G1194" s="134" t="s">
        <v>500</v>
      </c>
      <c r="H1194" s="121">
        <v>610</v>
      </c>
      <c r="I1194" s="257">
        <v>200</v>
      </c>
    </row>
    <row r="1195" spans="1:9" s="173" customFormat="1" ht="27.75" customHeight="1">
      <c r="A1195" s="209" t="s">
        <v>501</v>
      </c>
      <c r="B1195" s="214" t="s">
        <v>152</v>
      </c>
      <c r="C1195" s="122" t="s">
        <v>215</v>
      </c>
      <c r="D1195" s="121" t="s">
        <v>454</v>
      </c>
      <c r="E1195" s="121" t="s">
        <v>262</v>
      </c>
      <c r="F1195" s="121" t="s">
        <v>326</v>
      </c>
      <c r="G1195" s="121" t="s">
        <v>502</v>
      </c>
      <c r="H1195" s="121"/>
      <c r="I1195" s="257">
        <v>2112.2</v>
      </c>
    </row>
    <row r="1196" spans="1:9" s="173" customFormat="1" ht="15" customHeight="1">
      <c r="A1196" s="209" t="s">
        <v>396</v>
      </c>
      <c r="B1196" s="214" t="s">
        <v>152</v>
      </c>
      <c r="C1196" s="122" t="s">
        <v>215</v>
      </c>
      <c r="D1196" s="121" t="s">
        <v>454</v>
      </c>
      <c r="E1196" s="121" t="s">
        <v>262</v>
      </c>
      <c r="F1196" s="121" t="s">
        <v>326</v>
      </c>
      <c r="G1196" s="121" t="s">
        <v>502</v>
      </c>
      <c r="H1196" s="121" t="s">
        <v>397</v>
      </c>
      <c r="I1196" s="257">
        <v>2112.2</v>
      </c>
    </row>
    <row r="1197" spans="1:9" s="173" customFormat="1" ht="28.5" customHeight="1">
      <c r="A1197" s="207" t="s">
        <v>503</v>
      </c>
      <c r="B1197" s="214" t="s">
        <v>152</v>
      </c>
      <c r="C1197" s="122" t="s">
        <v>215</v>
      </c>
      <c r="D1197" s="134" t="s">
        <v>454</v>
      </c>
      <c r="E1197" s="134" t="s">
        <v>262</v>
      </c>
      <c r="F1197" s="134" t="s">
        <v>365</v>
      </c>
      <c r="G1197" s="134" t="s">
        <v>301</v>
      </c>
      <c r="H1197" s="121"/>
      <c r="I1197" s="257">
        <v>4210.8</v>
      </c>
    </row>
    <row r="1198" spans="1:9" s="173" customFormat="1" ht="15" customHeight="1">
      <c r="A1198" s="215" t="s">
        <v>467</v>
      </c>
      <c r="B1198" s="214" t="s">
        <v>152</v>
      </c>
      <c r="C1198" s="122" t="s">
        <v>215</v>
      </c>
      <c r="D1198" s="134" t="s">
        <v>454</v>
      </c>
      <c r="E1198" s="134" t="s">
        <v>262</v>
      </c>
      <c r="F1198" s="134" t="s">
        <v>365</v>
      </c>
      <c r="G1198" s="134" t="s">
        <v>410</v>
      </c>
      <c r="H1198" s="121"/>
      <c r="I1198" s="257">
        <v>1500</v>
      </c>
    </row>
    <row r="1199" spans="1:9" s="173" customFormat="1" ht="15" customHeight="1">
      <c r="A1199" s="209" t="s">
        <v>396</v>
      </c>
      <c r="B1199" s="214" t="s">
        <v>152</v>
      </c>
      <c r="C1199" s="122" t="s">
        <v>215</v>
      </c>
      <c r="D1199" s="134" t="s">
        <v>454</v>
      </c>
      <c r="E1199" s="134" t="s">
        <v>262</v>
      </c>
      <c r="F1199" s="134" t="s">
        <v>365</v>
      </c>
      <c r="G1199" s="134" t="s">
        <v>410</v>
      </c>
      <c r="H1199" s="121">
        <v>610</v>
      </c>
      <c r="I1199" s="257">
        <v>1500</v>
      </c>
    </row>
    <row r="1200" spans="1:9" s="173" customFormat="1" ht="24.75" customHeight="1">
      <c r="A1200" s="215" t="s">
        <v>504</v>
      </c>
      <c r="B1200" s="214" t="s">
        <v>152</v>
      </c>
      <c r="C1200" s="122" t="s">
        <v>215</v>
      </c>
      <c r="D1200" s="134" t="s">
        <v>454</v>
      </c>
      <c r="E1200" s="134" t="s">
        <v>262</v>
      </c>
      <c r="F1200" s="134" t="s">
        <v>365</v>
      </c>
      <c r="G1200" s="134" t="s">
        <v>505</v>
      </c>
      <c r="H1200" s="121"/>
      <c r="I1200" s="257">
        <v>1693.5</v>
      </c>
    </row>
    <row r="1201" spans="1:9" s="173" customFormat="1" ht="15" customHeight="1">
      <c r="A1201" s="209" t="s">
        <v>396</v>
      </c>
      <c r="B1201" s="214" t="s">
        <v>152</v>
      </c>
      <c r="C1201" s="122" t="s">
        <v>215</v>
      </c>
      <c r="D1201" s="134" t="s">
        <v>454</v>
      </c>
      <c r="E1201" s="134" t="s">
        <v>262</v>
      </c>
      <c r="F1201" s="134" t="s">
        <v>365</v>
      </c>
      <c r="G1201" s="134" t="s">
        <v>505</v>
      </c>
      <c r="H1201" s="121">
        <v>610</v>
      </c>
      <c r="I1201" s="257">
        <v>1693.5</v>
      </c>
    </row>
    <row r="1202" spans="1:9" s="173" customFormat="1" ht="15" customHeight="1">
      <c r="A1202" s="215" t="s">
        <v>470</v>
      </c>
      <c r="B1202" s="214" t="s">
        <v>152</v>
      </c>
      <c r="C1202" s="122" t="s">
        <v>215</v>
      </c>
      <c r="D1202" s="134" t="s">
        <v>454</v>
      </c>
      <c r="E1202" s="134" t="s">
        <v>262</v>
      </c>
      <c r="F1202" s="134" t="s">
        <v>365</v>
      </c>
      <c r="G1202" s="134" t="s">
        <v>471</v>
      </c>
      <c r="H1202" s="121"/>
      <c r="I1202" s="257">
        <v>317.3</v>
      </c>
    </row>
    <row r="1203" spans="1:9" s="173" customFormat="1" ht="15" customHeight="1">
      <c r="A1203" s="209" t="s">
        <v>396</v>
      </c>
      <c r="B1203" s="214" t="s">
        <v>152</v>
      </c>
      <c r="C1203" s="122" t="s">
        <v>215</v>
      </c>
      <c r="D1203" s="134" t="s">
        <v>454</v>
      </c>
      <c r="E1203" s="134" t="s">
        <v>262</v>
      </c>
      <c r="F1203" s="134" t="s">
        <v>365</v>
      </c>
      <c r="G1203" s="134" t="s">
        <v>471</v>
      </c>
      <c r="H1203" s="121">
        <v>610</v>
      </c>
      <c r="I1203" s="257">
        <v>317.3</v>
      </c>
    </row>
    <row r="1204" spans="1:9" s="173" customFormat="1" ht="42" customHeight="1">
      <c r="A1204" s="209" t="s">
        <v>413</v>
      </c>
      <c r="B1204" s="214" t="s">
        <v>152</v>
      </c>
      <c r="C1204" s="122" t="s">
        <v>215</v>
      </c>
      <c r="D1204" s="134" t="s">
        <v>454</v>
      </c>
      <c r="E1204" s="134" t="s">
        <v>262</v>
      </c>
      <c r="F1204" s="134" t="s">
        <v>365</v>
      </c>
      <c r="G1204" s="134" t="s">
        <v>414</v>
      </c>
      <c r="H1204" s="121"/>
      <c r="I1204" s="257">
        <v>700</v>
      </c>
    </row>
    <row r="1205" spans="1:9" s="173" customFormat="1" ht="15" customHeight="1">
      <c r="A1205" s="209" t="s">
        <v>396</v>
      </c>
      <c r="B1205" s="214" t="s">
        <v>152</v>
      </c>
      <c r="C1205" s="122" t="s">
        <v>215</v>
      </c>
      <c r="D1205" s="134" t="s">
        <v>454</v>
      </c>
      <c r="E1205" s="134" t="s">
        <v>262</v>
      </c>
      <c r="F1205" s="134" t="s">
        <v>365</v>
      </c>
      <c r="G1205" s="134" t="s">
        <v>414</v>
      </c>
      <c r="H1205" s="121">
        <v>610</v>
      </c>
      <c r="I1205" s="257">
        <v>700</v>
      </c>
    </row>
    <row r="1206" spans="1:9" s="173" customFormat="1" ht="27.75" customHeight="1">
      <c r="A1206" s="210" t="s">
        <v>216</v>
      </c>
      <c r="B1206" s="211" t="s">
        <v>152</v>
      </c>
      <c r="C1206" s="118" t="s">
        <v>217</v>
      </c>
      <c r="D1206" s="146"/>
      <c r="E1206" s="146"/>
      <c r="F1206" s="119"/>
      <c r="G1206" s="146"/>
      <c r="H1206" s="119"/>
      <c r="I1206" s="251">
        <v>240</v>
      </c>
    </row>
    <row r="1207" spans="1:9" s="173" customFormat="1" ht="33.75" customHeight="1">
      <c r="A1207" s="210" t="s">
        <v>453</v>
      </c>
      <c r="B1207" s="211" t="s">
        <v>152</v>
      </c>
      <c r="C1207" s="118" t="s">
        <v>217</v>
      </c>
      <c r="D1207" s="146" t="s">
        <v>454</v>
      </c>
      <c r="E1207" s="146" t="s">
        <v>299</v>
      </c>
      <c r="F1207" s="119" t="s">
        <v>300</v>
      </c>
      <c r="G1207" s="146" t="s">
        <v>301</v>
      </c>
      <c r="H1207" s="119"/>
      <c r="I1207" s="251">
        <v>240</v>
      </c>
    </row>
    <row r="1208" spans="1:9" s="173" customFormat="1" ht="27" customHeight="1">
      <c r="A1208" s="210" t="s">
        <v>919</v>
      </c>
      <c r="B1208" s="211" t="s">
        <v>152</v>
      </c>
      <c r="C1208" s="118" t="s">
        <v>217</v>
      </c>
      <c r="D1208" s="146" t="s">
        <v>454</v>
      </c>
      <c r="E1208" s="146" t="s">
        <v>265</v>
      </c>
      <c r="F1208" s="119" t="s">
        <v>300</v>
      </c>
      <c r="G1208" s="146" t="s">
        <v>301</v>
      </c>
      <c r="H1208" s="119"/>
      <c r="I1208" s="251">
        <v>240</v>
      </c>
    </row>
    <row r="1209" spans="1:9" s="173" customFormat="1" ht="31.5" customHeight="1">
      <c r="A1209" s="209" t="s">
        <v>507</v>
      </c>
      <c r="B1209" s="214" t="s">
        <v>152</v>
      </c>
      <c r="C1209" s="122" t="s">
        <v>217</v>
      </c>
      <c r="D1209" s="134" t="s">
        <v>454</v>
      </c>
      <c r="E1209" s="134" t="s">
        <v>265</v>
      </c>
      <c r="F1209" s="121" t="s">
        <v>298</v>
      </c>
      <c r="G1209" s="134" t="s">
        <v>301</v>
      </c>
      <c r="H1209" s="121"/>
      <c r="I1209" s="257">
        <v>240</v>
      </c>
    </row>
    <row r="1210" spans="1:9" s="173" customFormat="1" ht="31.5" customHeight="1">
      <c r="A1210" s="209" t="s">
        <v>510</v>
      </c>
      <c r="B1210" s="214" t="s">
        <v>152</v>
      </c>
      <c r="C1210" s="122" t="s">
        <v>217</v>
      </c>
      <c r="D1210" s="134" t="s">
        <v>454</v>
      </c>
      <c r="E1210" s="134" t="s">
        <v>265</v>
      </c>
      <c r="F1210" s="121" t="s">
        <v>298</v>
      </c>
      <c r="G1210" s="134" t="s">
        <v>511</v>
      </c>
      <c r="H1210" s="121"/>
      <c r="I1210" s="257">
        <v>240</v>
      </c>
    </row>
    <row r="1211" spans="1:9" s="173" customFormat="1" ht="17.25" customHeight="1">
      <c r="A1211" s="209" t="s">
        <v>396</v>
      </c>
      <c r="B1211" s="214" t="s">
        <v>152</v>
      </c>
      <c r="C1211" s="122" t="s">
        <v>217</v>
      </c>
      <c r="D1211" s="134" t="s">
        <v>454</v>
      </c>
      <c r="E1211" s="134" t="s">
        <v>265</v>
      </c>
      <c r="F1211" s="121" t="s">
        <v>298</v>
      </c>
      <c r="G1211" s="134" t="s">
        <v>511</v>
      </c>
      <c r="H1211" s="121" t="s">
        <v>397</v>
      </c>
      <c r="I1211" s="257">
        <v>240</v>
      </c>
    </row>
    <row r="1212" spans="1:9" s="129" customFormat="1" ht="12.75" customHeight="1">
      <c r="A1212" s="210" t="s">
        <v>218</v>
      </c>
      <c r="B1212" s="211">
        <v>119</v>
      </c>
      <c r="C1212" s="118" t="s">
        <v>219</v>
      </c>
      <c r="D1212" s="119"/>
      <c r="E1212" s="119"/>
      <c r="F1212" s="119"/>
      <c r="G1212" s="119"/>
      <c r="H1212" s="119"/>
      <c r="I1212" s="251">
        <v>11434</v>
      </c>
    </row>
    <row r="1213" spans="1:9" ht="30" customHeight="1">
      <c r="A1213" s="210" t="s">
        <v>453</v>
      </c>
      <c r="B1213" s="211" t="s">
        <v>152</v>
      </c>
      <c r="C1213" s="118" t="s">
        <v>219</v>
      </c>
      <c r="D1213" s="146" t="s">
        <v>454</v>
      </c>
      <c r="E1213" s="146" t="s">
        <v>299</v>
      </c>
      <c r="F1213" s="146" t="s">
        <v>300</v>
      </c>
      <c r="G1213" s="146" t="s">
        <v>301</v>
      </c>
      <c r="H1213" s="119"/>
      <c r="I1213" s="251">
        <v>11434</v>
      </c>
    </row>
    <row r="1214" spans="1:9" s="173" customFormat="1" ht="26.25" customHeight="1">
      <c r="A1214" s="210" t="s">
        <v>512</v>
      </c>
      <c r="B1214" s="211" t="s">
        <v>152</v>
      </c>
      <c r="C1214" s="118" t="s">
        <v>219</v>
      </c>
      <c r="D1214" s="146" t="s">
        <v>454</v>
      </c>
      <c r="E1214" s="146" t="s">
        <v>483</v>
      </c>
      <c r="F1214" s="146" t="s">
        <v>300</v>
      </c>
      <c r="G1214" s="146" t="s">
        <v>301</v>
      </c>
      <c r="H1214" s="119"/>
      <c r="I1214" s="251">
        <v>11434</v>
      </c>
    </row>
    <row r="1215" spans="1:9" s="173" customFormat="1" ht="26.25" customHeight="1">
      <c r="A1215" s="215" t="s">
        <v>513</v>
      </c>
      <c r="B1215" s="214" t="s">
        <v>152</v>
      </c>
      <c r="C1215" s="122" t="s">
        <v>219</v>
      </c>
      <c r="D1215" s="134" t="s">
        <v>454</v>
      </c>
      <c r="E1215" s="134" t="s">
        <v>483</v>
      </c>
      <c r="F1215" s="134" t="s">
        <v>298</v>
      </c>
      <c r="G1215" s="134" t="s">
        <v>301</v>
      </c>
      <c r="H1215" s="121"/>
      <c r="I1215" s="257">
        <v>11434</v>
      </c>
    </row>
    <row r="1216" spans="1:9" ht="33.75" customHeight="1">
      <c r="A1216" s="215" t="s">
        <v>514</v>
      </c>
      <c r="B1216" s="214" t="s">
        <v>152</v>
      </c>
      <c r="C1216" s="122" t="s">
        <v>219</v>
      </c>
      <c r="D1216" s="121" t="s">
        <v>454</v>
      </c>
      <c r="E1216" s="121" t="s">
        <v>483</v>
      </c>
      <c r="F1216" s="121" t="s">
        <v>298</v>
      </c>
      <c r="G1216" s="121" t="s">
        <v>515</v>
      </c>
      <c r="H1216" s="121"/>
      <c r="I1216" s="257">
        <v>2500</v>
      </c>
    </row>
    <row r="1217" spans="1:9" ht="12.75" customHeight="1">
      <c r="A1217" s="209" t="s">
        <v>396</v>
      </c>
      <c r="B1217" s="214" t="s">
        <v>152</v>
      </c>
      <c r="C1217" s="122" t="s">
        <v>219</v>
      </c>
      <c r="D1217" s="121" t="s">
        <v>454</v>
      </c>
      <c r="E1217" s="121" t="s">
        <v>483</v>
      </c>
      <c r="F1217" s="121" t="s">
        <v>298</v>
      </c>
      <c r="G1217" s="121" t="s">
        <v>515</v>
      </c>
      <c r="H1217" s="121">
        <v>610</v>
      </c>
      <c r="I1217" s="257">
        <v>2500</v>
      </c>
    </row>
    <row r="1218" spans="1:9" ht="21" customHeight="1">
      <c r="A1218" s="215" t="s">
        <v>981</v>
      </c>
      <c r="B1218" s="214" t="s">
        <v>152</v>
      </c>
      <c r="C1218" s="122" t="s">
        <v>219</v>
      </c>
      <c r="D1218" s="121" t="s">
        <v>454</v>
      </c>
      <c r="E1218" s="121" t="s">
        <v>483</v>
      </c>
      <c r="F1218" s="121" t="s">
        <v>298</v>
      </c>
      <c r="G1218" s="121" t="s">
        <v>517</v>
      </c>
      <c r="H1218" s="121"/>
      <c r="I1218" s="257">
        <v>1800</v>
      </c>
    </row>
    <row r="1219" spans="1:9" s="129" customFormat="1" ht="12.75" customHeight="1">
      <c r="A1219" s="209" t="s">
        <v>396</v>
      </c>
      <c r="B1219" s="214" t="s">
        <v>152</v>
      </c>
      <c r="C1219" s="122" t="s">
        <v>219</v>
      </c>
      <c r="D1219" s="121" t="s">
        <v>454</v>
      </c>
      <c r="E1219" s="121" t="s">
        <v>483</v>
      </c>
      <c r="F1219" s="121" t="s">
        <v>298</v>
      </c>
      <c r="G1219" s="121" t="s">
        <v>517</v>
      </c>
      <c r="H1219" s="121">
        <v>610</v>
      </c>
      <c r="I1219" s="257">
        <v>1800</v>
      </c>
    </row>
    <row r="1220" spans="1:9" ht="12.75" customHeight="1">
      <c r="A1220" s="215" t="s">
        <v>982</v>
      </c>
      <c r="B1220" s="214" t="s">
        <v>152</v>
      </c>
      <c r="C1220" s="122" t="s">
        <v>219</v>
      </c>
      <c r="D1220" s="121" t="s">
        <v>454</v>
      </c>
      <c r="E1220" s="121" t="s">
        <v>483</v>
      </c>
      <c r="F1220" s="121" t="s">
        <v>298</v>
      </c>
      <c r="G1220" s="121" t="s">
        <v>519</v>
      </c>
      <c r="H1220" s="121"/>
      <c r="I1220" s="257">
        <v>1100</v>
      </c>
    </row>
    <row r="1221" spans="1:9" ht="12.75" customHeight="1">
      <c r="A1221" s="209" t="s">
        <v>396</v>
      </c>
      <c r="B1221" s="214" t="s">
        <v>152</v>
      </c>
      <c r="C1221" s="122" t="s">
        <v>219</v>
      </c>
      <c r="D1221" s="121" t="s">
        <v>454</v>
      </c>
      <c r="E1221" s="121" t="s">
        <v>483</v>
      </c>
      <c r="F1221" s="121" t="s">
        <v>298</v>
      </c>
      <c r="G1221" s="121" t="s">
        <v>519</v>
      </c>
      <c r="H1221" s="121">
        <v>610</v>
      </c>
      <c r="I1221" s="257">
        <v>1100</v>
      </c>
    </row>
    <row r="1222" spans="1:9" s="173" customFormat="1" ht="12.75" customHeight="1">
      <c r="A1222" s="209" t="s">
        <v>983</v>
      </c>
      <c r="B1222" s="214" t="s">
        <v>152</v>
      </c>
      <c r="C1222" s="122" t="s">
        <v>219</v>
      </c>
      <c r="D1222" s="134" t="s">
        <v>454</v>
      </c>
      <c r="E1222" s="134" t="s">
        <v>483</v>
      </c>
      <c r="F1222" s="134" t="s">
        <v>298</v>
      </c>
      <c r="G1222" s="134" t="s">
        <v>521</v>
      </c>
      <c r="H1222" s="121"/>
      <c r="I1222" s="257">
        <v>18</v>
      </c>
    </row>
    <row r="1223" spans="1:9" s="173" customFormat="1" ht="12.75" customHeight="1">
      <c r="A1223" s="209" t="s">
        <v>396</v>
      </c>
      <c r="B1223" s="214" t="s">
        <v>152</v>
      </c>
      <c r="C1223" s="122" t="s">
        <v>219</v>
      </c>
      <c r="D1223" s="134" t="s">
        <v>454</v>
      </c>
      <c r="E1223" s="134" t="s">
        <v>483</v>
      </c>
      <c r="F1223" s="134" t="s">
        <v>298</v>
      </c>
      <c r="G1223" s="134" t="s">
        <v>521</v>
      </c>
      <c r="H1223" s="121" t="s">
        <v>397</v>
      </c>
      <c r="I1223" s="257">
        <v>18</v>
      </c>
    </row>
    <row r="1224" spans="1:9" s="173" customFormat="1" ht="16.5" customHeight="1">
      <c r="A1224" s="209" t="s">
        <v>522</v>
      </c>
      <c r="B1224" s="214">
        <v>119</v>
      </c>
      <c r="C1224" s="122" t="s">
        <v>219</v>
      </c>
      <c r="D1224" s="134" t="s">
        <v>454</v>
      </c>
      <c r="E1224" s="134" t="s">
        <v>483</v>
      </c>
      <c r="F1224" s="134" t="s">
        <v>298</v>
      </c>
      <c r="G1224" s="134" t="s">
        <v>523</v>
      </c>
      <c r="H1224" s="121"/>
      <c r="I1224" s="257">
        <v>6016</v>
      </c>
    </row>
    <row r="1225" spans="1:9" s="173" customFormat="1" ht="13.5" customHeight="1">
      <c r="A1225" s="209" t="s">
        <v>396</v>
      </c>
      <c r="B1225" s="214">
        <v>119</v>
      </c>
      <c r="C1225" s="122" t="s">
        <v>219</v>
      </c>
      <c r="D1225" s="134" t="s">
        <v>454</v>
      </c>
      <c r="E1225" s="134" t="s">
        <v>483</v>
      </c>
      <c r="F1225" s="134" t="s">
        <v>298</v>
      </c>
      <c r="G1225" s="134" t="s">
        <v>523</v>
      </c>
      <c r="H1225" s="121" t="s">
        <v>397</v>
      </c>
      <c r="I1225" s="257">
        <v>6016</v>
      </c>
    </row>
    <row r="1226" spans="1:9" ht="12.75" customHeight="1">
      <c r="A1226" s="210" t="s">
        <v>220</v>
      </c>
      <c r="B1226" s="211" t="s">
        <v>152</v>
      </c>
      <c r="C1226" s="118" t="s">
        <v>221</v>
      </c>
      <c r="D1226" s="146"/>
      <c r="E1226" s="146"/>
      <c r="F1226" s="146"/>
      <c r="G1226" s="146"/>
      <c r="H1226" s="119"/>
      <c r="I1226" s="251">
        <v>18296.6</v>
      </c>
    </row>
    <row r="1227" spans="1:9" ht="30" customHeight="1">
      <c r="A1227" s="210" t="s">
        <v>453</v>
      </c>
      <c r="B1227" s="211" t="s">
        <v>152</v>
      </c>
      <c r="C1227" s="118" t="s">
        <v>221</v>
      </c>
      <c r="D1227" s="146" t="s">
        <v>454</v>
      </c>
      <c r="E1227" s="146" t="s">
        <v>299</v>
      </c>
      <c r="F1227" s="146" t="s">
        <v>300</v>
      </c>
      <c r="G1227" s="146" t="s">
        <v>301</v>
      </c>
      <c r="H1227" s="119"/>
      <c r="I1227" s="251">
        <v>1300</v>
      </c>
    </row>
    <row r="1228" spans="1:9" ht="21" customHeight="1" hidden="1">
      <c r="A1228" s="210" t="s">
        <v>915</v>
      </c>
      <c r="B1228" s="211" t="s">
        <v>152</v>
      </c>
      <c r="C1228" s="118" t="s">
        <v>221</v>
      </c>
      <c r="D1228" s="119" t="s">
        <v>454</v>
      </c>
      <c r="E1228" s="119" t="s">
        <v>260</v>
      </c>
      <c r="F1228" s="119" t="s">
        <v>300</v>
      </c>
      <c r="G1228" s="119" t="s">
        <v>301</v>
      </c>
      <c r="H1228" s="119"/>
      <c r="I1228" s="251">
        <v>0</v>
      </c>
    </row>
    <row r="1229" spans="1:9" ht="25.5" customHeight="1" hidden="1">
      <c r="A1229" s="209" t="s">
        <v>476</v>
      </c>
      <c r="B1229" s="214" t="s">
        <v>152</v>
      </c>
      <c r="C1229" s="122" t="s">
        <v>221</v>
      </c>
      <c r="D1229" s="121" t="s">
        <v>454</v>
      </c>
      <c r="E1229" s="121" t="s">
        <v>260</v>
      </c>
      <c r="F1229" s="121" t="s">
        <v>326</v>
      </c>
      <c r="G1229" s="121" t="s">
        <v>301</v>
      </c>
      <c r="H1229" s="119"/>
      <c r="I1229" s="257">
        <v>0</v>
      </c>
    </row>
    <row r="1230" spans="1:9" ht="21" customHeight="1" hidden="1">
      <c r="A1230" s="209" t="s">
        <v>481</v>
      </c>
      <c r="B1230" s="214" t="s">
        <v>152</v>
      </c>
      <c r="C1230" s="122" t="s">
        <v>221</v>
      </c>
      <c r="D1230" s="121" t="s">
        <v>454</v>
      </c>
      <c r="E1230" s="121" t="s">
        <v>260</v>
      </c>
      <c r="F1230" s="121" t="s">
        <v>326</v>
      </c>
      <c r="G1230" s="121" t="s">
        <v>482</v>
      </c>
      <c r="H1230" s="119"/>
      <c r="I1230" s="257">
        <v>0</v>
      </c>
    </row>
    <row r="1231" spans="1:9" ht="24.75" customHeight="1" hidden="1">
      <c r="A1231" s="209" t="s">
        <v>396</v>
      </c>
      <c r="B1231" s="214" t="s">
        <v>152</v>
      </c>
      <c r="C1231" s="122" t="s">
        <v>221</v>
      </c>
      <c r="D1231" s="121" t="s">
        <v>454</v>
      </c>
      <c r="E1231" s="121" t="s">
        <v>260</v>
      </c>
      <c r="F1231" s="121" t="s">
        <v>326</v>
      </c>
      <c r="G1231" s="121" t="s">
        <v>482</v>
      </c>
      <c r="H1231" s="121" t="s">
        <v>397</v>
      </c>
      <c r="I1231" s="257"/>
    </row>
    <row r="1232" spans="1:9" ht="25.5" customHeight="1" hidden="1">
      <c r="A1232" s="210" t="s">
        <v>917</v>
      </c>
      <c r="B1232" s="211" t="s">
        <v>152</v>
      </c>
      <c r="C1232" s="118" t="s">
        <v>221</v>
      </c>
      <c r="D1232" s="119" t="s">
        <v>454</v>
      </c>
      <c r="E1232" s="119" t="s">
        <v>262</v>
      </c>
      <c r="F1232" s="119" t="s">
        <v>300</v>
      </c>
      <c r="G1232" s="119" t="s">
        <v>301</v>
      </c>
      <c r="H1232" s="119"/>
      <c r="I1232" s="251">
        <v>0</v>
      </c>
    </row>
    <row r="1233" spans="1:9" ht="31.5" customHeight="1" hidden="1">
      <c r="A1233" s="209" t="s">
        <v>498</v>
      </c>
      <c r="B1233" s="214" t="s">
        <v>152</v>
      </c>
      <c r="C1233" s="122" t="s">
        <v>221</v>
      </c>
      <c r="D1233" s="121" t="s">
        <v>454</v>
      </c>
      <c r="E1233" s="121" t="s">
        <v>262</v>
      </c>
      <c r="F1233" s="121" t="s">
        <v>326</v>
      </c>
      <c r="G1233" s="121" t="s">
        <v>301</v>
      </c>
      <c r="H1233" s="119"/>
      <c r="I1233" s="257">
        <v>0</v>
      </c>
    </row>
    <row r="1234" spans="1:9" ht="27" customHeight="1" hidden="1">
      <c r="A1234" s="209" t="s">
        <v>501</v>
      </c>
      <c r="B1234" s="214" t="s">
        <v>152</v>
      </c>
      <c r="C1234" s="122" t="s">
        <v>221</v>
      </c>
      <c r="D1234" s="121" t="s">
        <v>454</v>
      </c>
      <c r="E1234" s="121" t="s">
        <v>262</v>
      </c>
      <c r="F1234" s="121" t="s">
        <v>326</v>
      </c>
      <c r="G1234" s="121" t="s">
        <v>502</v>
      </c>
      <c r="H1234" s="119"/>
      <c r="I1234" s="257">
        <v>0</v>
      </c>
    </row>
    <row r="1235" spans="1:8" ht="30" customHeight="1" hidden="1">
      <c r="A1235" s="209" t="s">
        <v>396</v>
      </c>
      <c r="B1235" s="214" t="s">
        <v>152</v>
      </c>
      <c r="C1235" s="122" t="s">
        <v>221</v>
      </c>
      <c r="D1235" s="121" t="s">
        <v>454</v>
      </c>
      <c r="E1235" s="121" t="s">
        <v>262</v>
      </c>
      <c r="F1235" s="121" t="s">
        <v>326</v>
      </c>
      <c r="G1235" s="121" t="s">
        <v>502</v>
      </c>
      <c r="H1235" s="121" t="s">
        <v>397</v>
      </c>
    </row>
    <row r="1236" spans="1:9" ht="26.25" customHeight="1">
      <c r="A1236" s="270" t="s">
        <v>506</v>
      </c>
      <c r="B1236" s="211" t="s">
        <v>152</v>
      </c>
      <c r="C1236" s="118" t="s">
        <v>221</v>
      </c>
      <c r="D1236" s="119" t="s">
        <v>454</v>
      </c>
      <c r="E1236" s="119" t="s">
        <v>265</v>
      </c>
      <c r="F1236" s="119" t="s">
        <v>300</v>
      </c>
      <c r="G1236" s="119" t="s">
        <v>301</v>
      </c>
      <c r="H1236" s="119"/>
      <c r="I1236" s="251">
        <v>750</v>
      </c>
    </row>
    <row r="1237" spans="1:9" ht="26.25" customHeight="1">
      <c r="A1237" s="207" t="s">
        <v>507</v>
      </c>
      <c r="B1237" s="214" t="s">
        <v>152</v>
      </c>
      <c r="C1237" s="122" t="s">
        <v>221</v>
      </c>
      <c r="D1237" s="121" t="s">
        <v>454</v>
      </c>
      <c r="E1237" s="121" t="s">
        <v>265</v>
      </c>
      <c r="F1237" s="121" t="s">
        <v>298</v>
      </c>
      <c r="G1237" s="121" t="s">
        <v>301</v>
      </c>
      <c r="H1237" s="121"/>
      <c r="I1237" s="257">
        <v>750</v>
      </c>
    </row>
    <row r="1238" spans="1:9" s="129" customFormat="1" ht="26.25" customHeight="1">
      <c r="A1238" s="215" t="s">
        <v>508</v>
      </c>
      <c r="B1238" s="214" t="s">
        <v>152</v>
      </c>
      <c r="C1238" s="122" t="s">
        <v>221</v>
      </c>
      <c r="D1238" s="121" t="s">
        <v>454</v>
      </c>
      <c r="E1238" s="121" t="s">
        <v>265</v>
      </c>
      <c r="F1238" s="121" t="s">
        <v>298</v>
      </c>
      <c r="G1238" s="121" t="s">
        <v>509</v>
      </c>
      <c r="H1238" s="121"/>
      <c r="I1238" s="257">
        <v>750</v>
      </c>
    </row>
    <row r="1239" spans="1:9" ht="26.25" customHeight="1">
      <c r="A1239" s="209" t="s">
        <v>311</v>
      </c>
      <c r="B1239" s="214" t="s">
        <v>152</v>
      </c>
      <c r="C1239" s="122" t="s">
        <v>221</v>
      </c>
      <c r="D1239" s="121" t="s">
        <v>454</v>
      </c>
      <c r="E1239" s="121" t="s">
        <v>265</v>
      </c>
      <c r="F1239" s="121" t="s">
        <v>298</v>
      </c>
      <c r="G1239" s="121" t="s">
        <v>509</v>
      </c>
      <c r="H1239" s="121" t="s">
        <v>312</v>
      </c>
      <c r="I1239" s="257">
        <v>230</v>
      </c>
    </row>
    <row r="1240" spans="1:9" ht="19.5" customHeight="1">
      <c r="A1240" s="209" t="s">
        <v>396</v>
      </c>
      <c r="B1240" s="214" t="s">
        <v>152</v>
      </c>
      <c r="C1240" s="122" t="s">
        <v>221</v>
      </c>
      <c r="D1240" s="121" t="s">
        <v>454</v>
      </c>
      <c r="E1240" s="121" t="s">
        <v>265</v>
      </c>
      <c r="F1240" s="121" t="s">
        <v>298</v>
      </c>
      <c r="G1240" s="121" t="s">
        <v>509</v>
      </c>
      <c r="H1240" s="121">
        <v>610</v>
      </c>
      <c r="I1240" s="257">
        <v>520</v>
      </c>
    </row>
    <row r="1241" spans="1:9" s="173" customFormat="1" ht="27" customHeight="1" hidden="1">
      <c r="A1241" s="270" t="s">
        <v>512</v>
      </c>
      <c r="B1241" s="211" t="s">
        <v>152</v>
      </c>
      <c r="C1241" s="118" t="s">
        <v>221</v>
      </c>
      <c r="D1241" s="119" t="s">
        <v>454</v>
      </c>
      <c r="E1241" s="119" t="s">
        <v>483</v>
      </c>
      <c r="F1241" s="119" t="s">
        <v>300</v>
      </c>
      <c r="G1241" s="119" t="s">
        <v>301</v>
      </c>
      <c r="H1241" s="119"/>
      <c r="I1241" s="251">
        <v>0</v>
      </c>
    </row>
    <row r="1242" spans="1:9" ht="39" customHeight="1" hidden="1">
      <c r="A1242" s="215" t="s">
        <v>513</v>
      </c>
      <c r="B1242" s="214" t="s">
        <v>152</v>
      </c>
      <c r="C1242" s="122" t="s">
        <v>221</v>
      </c>
      <c r="D1242" s="121" t="s">
        <v>454</v>
      </c>
      <c r="E1242" s="121" t="s">
        <v>483</v>
      </c>
      <c r="F1242" s="121" t="s">
        <v>298</v>
      </c>
      <c r="G1242" s="121" t="s">
        <v>301</v>
      </c>
      <c r="H1242" s="121"/>
      <c r="I1242" s="257">
        <v>0</v>
      </c>
    </row>
    <row r="1243" spans="1:9" ht="39.75" customHeight="1" hidden="1">
      <c r="A1243" s="215" t="s">
        <v>514</v>
      </c>
      <c r="B1243" s="214" t="s">
        <v>152</v>
      </c>
      <c r="C1243" s="122" t="s">
        <v>221</v>
      </c>
      <c r="D1243" s="121" t="s">
        <v>454</v>
      </c>
      <c r="E1243" s="121" t="s">
        <v>483</v>
      </c>
      <c r="F1243" s="121" t="s">
        <v>298</v>
      </c>
      <c r="G1243" s="121" t="s">
        <v>515</v>
      </c>
      <c r="H1243" s="121"/>
      <c r="I1243" s="257">
        <v>0</v>
      </c>
    </row>
    <row r="1244" spans="1:9" ht="39.75" customHeight="1" hidden="1">
      <c r="A1244" s="209" t="s">
        <v>396</v>
      </c>
      <c r="B1244" s="214" t="s">
        <v>152</v>
      </c>
      <c r="C1244" s="122" t="s">
        <v>221</v>
      </c>
      <c r="D1244" s="121" t="s">
        <v>454</v>
      </c>
      <c r="E1244" s="121" t="s">
        <v>483</v>
      </c>
      <c r="F1244" s="121" t="s">
        <v>298</v>
      </c>
      <c r="G1244" s="121" t="s">
        <v>515</v>
      </c>
      <c r="H1244" s="121">
        <v>610</v>
      </c>
      <c r="I1244" s="257"/>
    </row>
    <row r="1245" spans="1:9" ht="36" customHeight="1" hidden="1">
      <c r="A1245" s="215" t="s">
        <v>981</v>
      </c>
      <c r="B1245" s="214" t="s">
        <v>152</v>
      </c>
      <c r="C1245" s="122" t="s">
        <v>221</v>
      </c>
      <c r="D1245" s="121" t="s">
        <v>454</v>
      </c>
      <c r="E1245" s="121" t="s">
        <v>483</v>
      </c>
      <c r="F1245" s="121" t="s">
        <v>298</v>
      </c>
      <c r="G1245" s="121" t="s">
        <v>517</v>
      </c>
      <c r="H1245" s="121"/>
      <c r="I1245" s="257">
        <v>0</v>
      </c>
    </row>
    <row r="1246" spans="1:9" s="129" customFormat="1" ht="35.25" customHeight="1" hidden="1">
      <c r="A1246" s="209" t="s">
        <v>396</v>
      </c>
      <c r="B1246" s="214" t="s">
        <v>152</v>
      </c>
      <c r="C1246" s="122" t="s">
        <v>221</v>
      </c>
      <c r="D1246" s="121" t="s">
        <v>454</v>
      </c>
      <c r="E1246" s="121" t="s">
        <v>483</v>
      </c>
      <c r="F1246" s="121" t="s">
        <v>298</v>
      </c>
      <c r="G1246" s="121" t="s">
        <v>517</v>
      </c>
      <c r="H1246" s="121">
        <v>610</v>
      </c>
      <c r="I1246" s="257"/>
    </row>
    <row r="1247" spans="1:9" ht="33" customHeight="1" hidden="1">
      <c r="A1247" s="215" t="s">
        <v>982</v>
      </c>
      <c r="B1247" s="214" t="s">
        <v>152</v>
      </c>
      <c r="C1247" s="122" t="s">
        <v>221</v>
      </c>
      <c r="D1247" s="121" t="s">
        <v>454</v>
      </c>
      <c r="E1247" s="121" t="s">
        <v>483</v>
      </c>
      <c r="F1247" s="121" t="s">
        <v>298</v>
      </c>
      <c r="G1247" s="121" t="s">
        <v>519</v>
      </c>
      <c r="H1247" s="121"/>
      <c r="I1247" s="257">
        <v>0</v>
      </c>
    </row>
    <row r="1248" spans="1:9" ht="30.75" customHeight="1" hidden="1">
      <c r="A1248" s="209" t="s">
        <v>396</v>
      </c>
      <c r="B1248" s="214" t="s">
        <v>152</v>
      </c>
      <c r="C1248" s="122" t="s">
        <v>221</v>
      </c>
      <c r="D1248" s="121" t="s">
        <v>454</v>
      </c>
      <c r="E1248" s="121" t="s">
        <v>483</v>
      </c>
      <c r="F1248" s="121" t="s">
        <v>298</v>
      </c>
      <c r="G1248" s="121" t="s">
        <v>519</v>
      </c>
      <c r="H1248" s="121">
        <v>610</v>
      </c>
      <c r="I1248" s="257"/>
    </row>
    <row r="1249" spans="1:9" ht="39" customHeight="1">
      <c r="A1249" s="270" t="s">
        <v>524</v>
      </c>
      <c r="B1249" s="211" t="s">
        <v>152</v>
      </c>
      <c r="C1249" s="118" t="s">
        <v>221</v>
      </c>
      <c r="D1249" s="119" t="s">
        <v>454</v>
      </c>
      <c r="E1249" s="119" t="s">
        <v>525</v>
      </c>
      <c r="F1249" s="119" t="s">
        <v>300</v>
      </c>
      <c r="G1249" s="119" t="s">
        <v>301</v>
      </c>
      <c r="H1249" s="119"/>
      <c r="I1249" s="251">
        <v>550</v>
      </c>
    </row>
    <row r="1250" spans="1:9" ht="26.25" customHeight="1">
      <c r="A1250" s="207" t="s">
        <v>526</v>
      </c>
      <c r="B1250" s="214" t="s">
        <v>152</v>
      </c>
      <c r="C1250" s="122" t="s">
        <v>221</v>
      </c>
      <c r="D1250" s="134" t="s">
        <v>454</v>
      </c>
      <c r="E1250" s="134" t="s">
        <v>525</v>
      </c>
      <c r="F1250" s="121" t="s">
        <v>298</v>
      </c>
      <c r="G1250" s="121" t="s">
        <v>301</v>
      </c>
      <c r="H1250" s="121"/>
      <c r="I1250" s="257">
        <v>550</v>
      </c>
    </row>
    <row r="1251" spans="1:9" ht="12.75" customHeight="1">
      <c r="A1251" s="215" t="s">
        <v>527</v>
      </c>
      <c r="B1251" s="214" t="s">
        <v>152</v>
      </c>
      <c r="C1251" s="122" t="s">
        <v>221</v>
      </c>
      <c r="D1251" s="134" t="s">
        <v>454</v>
      </c>
      <c r="E1251" s="134" t="s">
        <v>525</v>
      </c>
      <c r="F1251" s="121" t="s">
        <v>298</v>
      </c>
      <c r="G1251" s="134" t="s">
        <v>528</v>
      </c>
      <c r="H1251" s="121"/>
      <c r="I1251" s="257">
        <v>550</v>
      </c>
    </row>
    <row r="1252" spans="1:9" ht="31.5" customHeight="1">
      <c r="A1252" s="207" t="s">
        <v>311</v>
      </c>
      <c r="B1252" s="214" t="s">
        <v>152</v>
      </c>
      <c r="C1252" s="122" t="s">
        <v>221</v>
      </c>
      <c r="D1252" s="134" t="s">
        <v>454</v>
      </c>
      <c r="E1252" s="134" t="s">
        <v>525</v>
      </c>
      <c r="F1252" s="121" t="s">
        <v>298</v>
      </c>
      <c r="G1252" s="134" t="s">
        <v>528</v>
      </c>
      <c r="H1252" s="137">
        <v>240</v>
      </c>
      <c r="I1252" s="257">
        <v>100</v>
      </c>
    </row>
    <row r="1253" spans="1:9" ht="12.75" customHeight="1">
      <c r="A1253" s="209" t="s">
        <v>396</v>
      </c>
      <c r="B1253" s="214" t="s">
        <v>152</v>
      </c>
      <c r="C1253" s="122" t="s">
        <v>221</v>
      </c>
      <c r="D1253" s="134" t="s">
        <v>454</v>
      </c>
      <c r="E1253" s="134" t="s">
        <v>525</v>
      </c>
      <c r="F1253" s="121" t="s">
        <v>298</v>
      </c>
      <c r="G1253" s="134" t="s">
        <v>528</v>
      </c>
      <c r="H1253" s="137">
        <v>610</v>
      </c>
      <c r="I1253" s="257">
        <v>450</v>
      </c>
    </row>
    <row r="1254" spans="1:9" ht="33" customHeight="1">
      <c r="A1254" s="210" t="s">
        <v>270</v>
      </c>
      <c r="B1254" s="211" t="s">
        <v>152</v>
      </c>
      <c r="C1254" s="118" t="s">
        <v>221</v>
      </c>
      <c r="D1254" s="119" t="s">
        <v>693</v>
      </c>
      <c r="E1254" s="119" t="s">
        <v>299</v>
      </c>
      <c r="F1254" s="119" t="s">
        <v>300</v>
      </c>
      <c r="G1254" s="119" t="s">
        <v>301</v>
      </c>
      <c r="H1254" s="119"/>
      <c r="I1254" s="251">
        <v>146.6</v>
      </c>
    </row>
    <row r="1255" spans="1:9" ht="26.25" customHeight="1">
      <c r="A1255" s="270" t="s">
        <v>271</v>
      </c>
      <c r="B1255" s="211" t="s">
        <v>152</v>
      </c>
      <c r="C1255" s="118" t="s">
        <v>221</v>
      </c>
      <c r="D1255" s="119" t="s">
        <v>693</v>
      </c>
      <c r="E1255" s="119" t="s">
        <v>262</v>
      </c>
      <c r="F1255" s="119" t="s">
        <v>300</v>
      </c>
      <c r="G1255" s="119" t="s">
        <v>301</v>
      </c>
      <c r="H1255" s="119"/>
      <c r="I1255" s="251">
        <v>146.6</v>
      </c>
    </row>
    <row r="1256" spans="1:9" ht="26.25" customHeight="1">
      <c r="A1256" s="268" t="s">
        <v>722</v>
      </c>
      <c r="B1256" s="214" t="s">
        <v>152</v>
      </c>
      <c r="C1256" s="122" t="s">
        <v>221</v>
      </c>
      <c r="D1256" s="121" t="s">
        <v>693</v>
      </c>
      <c r="E1256" s="121" t="s">
        <v>262</v>
      </c>
      <c r="F1256" s="121" t="s">
        <v>298</v>
      </c>
      <c r="G1256" s="121" t="s">
        <v>301</v>
      </c>
      <c r="H1256" s="121"/>
      <c r="I1256" s="257">
        <v>146.6</v>
      </c>
    </row>
    <row r="1257" spans="1:9" ht="39" customHeight="1">
      <c r="A1257" s="268" t="s">
        <v>984</v>
      </c>
      <c r="B1257" s="214" t="s">
        <v>152</v>
      </c>
      <c r="C1257" s="122" t="s">
        <v>221</v>
      </c>
      <c r="D1257" s="121" t="s">
        <v>693</v>
      </c>
      <c r="E1257" s="121" t="s">
        <v>262</v>
      </c>
      <c r="F1257" s="121" t="s">
        <v>298</v>
      </c>
      <c r="G1257" s="121" t="s">
        <v>724</v>
      </c>
      <c r="H1257" s="121"/>
      <c r="I1257" s="257">
        <v>16.5</v>
      </c>
    </row>
    <row r="1258" spans="1:9" ht="12.75" customHeight="1">
      <c r="A1258" s="209" t="s">
        <v>396</v>
      </c>
      <c r="B1258" s="214" t="s">
        <v>152</v>
      </c>
      <c r="C1258" s="122" t="s">
        <v>221</v>
      </c>
      <c r="D1258" s="121" t="s">
        <v>693</v>
      </c>
      <c r="E1258" s="121" t="s">
        <v>262</v>
      </c>
      <c r="F1258" s="121" t="s">
        <v>298</v>
      </c>
      <c r="G1258" s="121" t="s">
        <v>724</v>
      </c>
      <c r="H1258" s="121">
        <v>610</v>
      </c>
      <c r="I1258" s="257">
        <v>16.5</v>
      </c>
    </row>
    <row r="1259" spans="1:9" ht="21" customHeight="1">
      <c r="A1259" s="268" t="s">
        <v>725</v>
      </c>
      <c r="B1259" s="214" t="s">
        <v>152</v>
      </c>
      <c r="C1259" s="122" t="s">
        <v>221</v>
      </c>
      <c r="D1259" s="121" t="s">
        <v>693</v>
      </c>
      <c r="E1259" s="121" t="s">
        <v>262</v>
      </c>
      <c r="F1259" s="121" t="s">
        <v>298</v>
      </c>
      <c r="G1259" s="121" t="s">
        <v>726</v>
      </c>
      <c r="H1259" s="121"/>
      <c r="I1259" s="257">
        <v>124.4</v>
      </c>
    </row>
    <row r="1260" spans="1:9" ht="12.75" customHeight="1">
      <c r="A1260" s="209" t="s">
        <v>396</v>
      </c>
      <c r="B1260" s="214" t="s">
        <v>152</v>
      </c>
      <c r="C1260" s="122" t="s">
        <v>221</v>
      </c>
      <c r="D1260" s="121" t="s">
        <v>693</v>
      </c>
      <c r="E1260" s="121" t="s">
        <v>262</v>
      </c>
      <c r="F1260" s="121" t="s">
        <v>298</v>
      </c>
      <c r="G1260" s="121" t="s">
        <v>726</v>
      </c>
      <c r="H1260" s="121">
        <v>610</v>
      </c>
      <c r="I1260" s="257">
        <v>124.4</v>
      </c>
    </row>
    <row r="1261" spans="1:9" s="4" customFormat="1" ht="12.75" customHeight="1">
      <c r="A1261" s="209" t="s">
        <v>727</v>
      </c>
      <c r="B1261" s="214" t="s">
        <v>152</v>
      </c>
      <c r="C1261" s="122" t="s">
        <v>221</v>
      </c>
      <c r="D1261" s="121" t="s">
        <v>693</v>
      </c>
      <c r="E1261" s="121" t="s">
        <v>262</v>
      </c>
      <c r="F1261" s="121" t="s">
        <v>298</v>
      </c>
      <c r="G1261" s="121" t="s">
        <v>728</v>
      </c>
      <c r="H1261" s="121"/>
      <c r="I1261" s="257">
        <v>5.7</v>
      </c>
    </row>
    <row r="1262" spans="1:9" ht="12.75" customHeight="1">
      <c r="A1262" s="209" t="s">
        <v>396</v>
      </c>
      <c r="B1262" s="214" t="s">
        <v>152</v>
      </c>
      <c r="C1262" s="122" t="s">
        <v>221</v>
      </c>
      <c r="D1262" s="121" t="s">
        <v>693</v>
      </c>
      <c r="E1262" s="121" t="s">
        <v>262</v>
      </c>
      <c r="F1262" s="121" t="s">
        <v>298</v>
      </c>
      <c r="G1262" s="121" t="s">
        <v>728</v>
      </c>
      <c r="H1262" s="121">
        <v>610</v>
      </c>
      <c r="I1262" s="257">
        <v>5.7</v>
      </c>
    </row>
    <row r="1263" spans="1:9" ht="12.75" customHeight="1">
      <c r="A1263" s="210" t="s">
        <v>820</v>
      </c>
      <c r="B1263" s="278" t="s">
        <v>152</v>
      </c>
      <c r="C1263" s="146" t="s">
        <v>221</v>
      </c>
      <c r="D1263" s="146" t="s">
        <v>821</v>
      </c>
      <c r="E1263" s="146" t="s">
        <v>299</v>
      </c>
      <c r="F1263" s="146" t="s">
        <v>300</v>
      </c>
      <c r="G1263" s="146" t="s">
        <v>301</v>
      </c>
      <c r="H1263" s="147"/>
      <c r="I1263" s="253">
        <v>16850</v>
      </c>
    </row>
    <row r="1264" spans="1:9" ht="12.75" customHeight="1">
      <c r="A1264" s="270" t="s">
        <v>788</v>
      </c>
      <c r="B1264" s="211" t="s">
        <v>152</v>
      </c>
      <c r="C1264" s="146" t="s">
        <v>221</v>
      </c>
      <c r="D1264" s="119" t="s">
        <v>821</v>
      </c>
      <c r="E1264" s="119" t="s">
        <v>634</v>
      </c>
      <c r="F1264" s="119" t="s">
        <v>300</v>
      </c>
      <c r="G1264" s="119" t="s">
        <v>301</v>
      </c>
      <c r="H1264" s="119"/>
      <c r="I1264" s="251">
        <v>16850</v>
      </c>
    </row>
    <row r="1265" spans="1:9" ht="12.75" customHeight="1">
      <c r="A1265" s="268" t="s">
        <v>788</v>
      </c>
      <c r="B1265" s="214" t="s">
        <v>152</v>
      </c>
      <c r="C1265" s="134" t="s">
        <v>221</v>
      </c>
      <c r="D1265" s="121" t="s">
        <v>821</v>
      </c>
      <c r="E1265" s="121" t="s">
        <v>634</v>
      </c>
      <c r="F1265" s="121" t="s">
        <v>298</v>
      </c>
      <c r="G1265" s="121" t="s">
        <v>301</v>
      </c>
      <c r="H1265" s="121"/>
      <c r="I1265" s="257">
        <v>16850</v>
      </c>
    </row>
    <row r="1266" spans="1:9" ht="17.25" customHeight="1">
      <c r="A1266" s="209" t="s">
        <v>384</v>
      </c>
      <c r="B1266" s="214" t="s">
        <v>152</v>
      </c>
      <c r="C1266" s="134" t="s">
        <v>221</v>
      </c>
      <c r="D1266" s="121" t="s">
        <v>821</v>
      </c>
      <c r="E1266" s="121" t="s">
        <v>634</v>
      </c>
      <c r="F1266" s="121" t="s">
        <v>298</v>
      </c>
      <c r="G1266" s="134" t="s">
        <v>385</v>
      </c>
      <c r="H1266" s="135"/>
      <c r="I1266" s="255">
        <v>16850</v>
      </c>
    </row>
    <row r="1267" spans="1:9" ht="12.75" customHeight="1">
      <c r="A1267" s="207" t="s">
        <v>386</v>
      </c>
      <c r="B1267" s="214" t="s">
        <v>152</v>
      </c>
      <c r="C1267" s="134" t="s">
        <v>221</v>
      </c>
      <c r="D1267" s="121" t="s">
        <v>821</v>
      </c>
      <c r="E1267" s="121" t="s">
        <v>634</v>
      </c>
      <c r="F1267" s="121" t="s">
        <v>298</v>
      </c>
      <c r="G1267" s="134" t="s">
        <v>385</v>
      </c>
      <c r="H1267" s="135">
        <v>110</v>
      </c>
      <c r="I1267" s="255">
        <v>16591</v>
      </c>
    </row>
    <row r="1268" spans="1:9" ht="26.25" customHeight="1">
      <c r="A1268" s="207" t="s">
        <v>311</v>
      </c>
      <c r="B1268" s="214" t="s">
        <v>152</v>
      </c>
      <c r="C1268" s="134" t="s">
        <v>221</v>
      </c>
      <c r="D1268" s="121" t="s">
        <v>821</v>
      </c>
      <c r="E1268" s="121" t="s">
        <v>634</v>
      </c>
      <c r="F1268" s="121" t="s">
        <v>298</v>
      </c>
      <c r="G1268" s="134" t="s">
        <v>385</v>
      </c>
      <c r="H1268" s="135">
        <v>240</v>
      </c>
      <c r="I1268" s="255">
        <v>257</v>
      </c>
    </row>
    <row r="1269" spans="1:9" ht="12.75" customHeight="1">
      <c r="A1269" s="207" t="s">
        <v>387</v>
      </c>
      <c r="B1269" s="214" t="s">
        <v>152</v>
      </c>
      <c r="C1269" s="134" t="s">
        <v>221</v>
      </c>
      <c r="D1269" s="121" t="s">
        <v>821</v>
      </c>
      <c r="E1269" s="121" t="s">
        <v>634</v>
      </c>
      <c r="F1269" s="121" t="s">
        <v>298</v>
      </c>
      <c r="G1269" s="134" t="s">
        <v>385</v>
      </c>
      <c r="H1269" s="135">
        <v>850</v>
      </c>
      <c r="I1269" s="255">
        <v>2</v>
      </c>
    </row>
    <row r="1270" spans="1:9" ht="21.75" customHeight="1" hidden="1">
      <c r="A1270" s="207" t="s">
        <v>725</v>
      </c>
      <c r="B1270" s="214" t="s">
        <v>152</v>
      </c>
      <c r="C1270" s="134" t="s">
        <v>221</v>
      </c>
      <c r="D1270" s="121" t="s">
        <v>821</v>
      </c>
      <c r="E1270" s="121" t="s">
        <v>634</v>
      </c>
      <c r="F1270" s="121" t="s">
        <v>298</v>
      </c>
      <c r="G1270" s="134" t="s">
        <v>726</v>
      </c>
      <c r="H1270" s="135"/>
      <c r="I1270" s="255">
        <v>0</v>
      </c>
    </row>
    <row r="1271" spans="1:9" ht="27" customHeight="1" hidden="1">
      <c r="A1271" s="209" t="s">
        <v>396</v>
      </c>
      <c r="B1271" s="214" t="s">
        <v>152</v>
      </c>
      <c r="C1271" s="134" t="s">
        <v>221</v>
      </c>
      <c r="D1271" s="121" t="s">
        <v>821</v>
      </c>
      <c r="E1271" s="121" t="s">
        <v>634</v>
      </c>
      <c r="F1271" s="121" t="s">
        <v>298</v>
      </c>
      <c r="G1271" s="134" t="s">
        <v>726</v>
      </c>
      <c r="H1271" s="135">
        <v>610</v>
      </c>
      <c r="I1271" s="255"/>
    </row>
    <row r="1272" spans="1:9" ht="12.75" customHeight="1">
      <c r="A1272" s="210" t="s">
        <v>226</v>
      </c>
      <c r="B1272" s="211"/>
      <c r="C1272" s="118" t="s">
        <v>227</v>
      </c>
      <c r="D1272" s="119"/>
      <c r="E1272" s="119"/>
      <c r="F1272" s="119"/>
      <c r="G1272" s="119"/>
      <c r="H1272" s="119"/>
      <c r="I1272" s="251">
        <v>40323</v>
      </c>
    </row>
    <row r="1273" spans="1:9" ht="12.75" customHeight="1">
      <c r="A1273" s="210" t="s">
        <v>232</v>
      </c>
      <c r="B1273" s="211" t="s">
        <v>152</v>
      </c>
      <c r="C1273" s="118" t="s">
        <v>233</v>
      </c>
      <c r="D1273" s="119"/>
      <c r="E1273" s="119"/>
      <c r="F1273" s="119"/>
      <c r="G1273" s="119"/>
      <c r="H1273" s="119"/>
      <c r="I1273" s="251">
        <v>40323</v>
      </c>
    </row>
    <row r="1274" spans="1:9" ht="33" customHeight="1">
      <c r="A1274" s="210" t="s">
        <v>453</v>
      </c>
      <c r="B1274" s="211" t="s">
        <v>152</v>
      </c>
      <c r="C1274" s="118" t="s">
        <v>233</v>
      </c>
      <c r="D1274" s="119" t="s">
        <v>454</v>
      </c>
      <c r="E1274" s="119" t="s">
        <v>299</v>
      </c>
      <c r="F1274" s="119" t="s">
        <v>300</v>
      </c>
      <c r="G1274" s="119" t="s">
        <v>301</v>
      </c>
      <c r="H1274" s="119"/>
      <c r="I1274" s="251">
        <v>40323</v>
      </c>
    </row>
    <row r="1275" spans="1:9" ht="39" customHeight="1">
      <c r="A1275" s="270" t="s">
        <v>472</v>
      </c>
      <c r="B1275" s="211" t="s">
        <v>152</v>
      </c>
      <c r="C1275" s="118" t="s">
        <v>233</v>
      </c>
      <c r="D1275" s="119" t="s">
        <v>454</v>
      </c>
      <c r="E1275" s="119" t="s">
        <v>260</v>
      </c>
      <c r="F1275" s="119" t="s">
        <v>300</v>
      </c>
      <c r="G1275" s="119" t="s">
        <v>301</v>
      </c>
      <c r="H1275" s="119"/>
      <c r="I1275" s="251">
        <v>40323</v>
      </c>
    </row>
    <row r="1276" spans="1:9" ht="12.75" customHeight="1">
      <c r="A1276" s="209" t="s">
        <v>484</v>
      </c>
      <c r="B1276" s="214" t="s">
        <v>152</v>
      </c>
      <c r="C1276" s="122" t="s">
        <v>233</v>
      </c>
      <c r="D1276" s="134" t="s">
        <v>454</v>
      </c>
      <c r="E1276" s="134" t="s">
        <v>260</v>
      </c>
      <c r="F1276" s="134" t="s">
        <v>365</v>
      </c>
      <c r="G1276" s="134" t="s">
        <v>301</v>
      </c>
      <c r="H1276" s="121"/>
      <c r="I1276" s="257">
        <v>40323</v>
      </c>
    </row>
    <row r="1277" spans="1:9" ht="87.75" customHeight="1">
      <c r="A1277" s="215" t="s">
        <v>485</v>
      </c>
      <c r="B1277" s="214" t="s">
        <v>152</v>
      </c>
      <c r="C1277" s="122" t="s">
        <v>233</v>
      </c>
      <c r="D1277" s="134" t="s">
        <v>454</v>
      </c>
      <c r="E1277" s="134" t="s">
        <v>260</v>
      </c>
      <c r="F1277" s="134" t="s">
        <v>365</v>
      </c>
      <c r="G1277" s="134" t="s">
        <v>486</v>
      </c>
      <c r="H1277" s="137"/>
      <c r="I1277" s="257">
        <v>40323</v>
      </c>
    </row>
    <row r="1278" spans="1:9" ht="12.75" customHeight="1">
      <c r="A1278" s="209" t="s">
        <v>396</v>
      </c>
      <c r="B1278" s="214" t="s">
        <v>152</v>
      </c>
      <c r="C1278" s="122" t="s">
        <v>233</v>
      </c>
      <c r="D1278" s="134" t="s">
        <v>454</v>
      </c>
      <c r="E1278" s="134" t="s">
        <v>260</v>
      </c>
      <c r="F1278" s="134" t="s">
        <v>365</v>
      </c>
      <c r="G1278" s="134" t="s">
        <v>486</v>
      </c>
      <c r="H1278" s="121">
        <v>610</v>
      </c>
      <c r="I1278" s="257">
        <v>40323</v>
      </c>
    </row>
    <row r="1279" spans="1:9" ht="12.75" customHeight="1">
      <c r="A1279" s="210" t="s">
        <v>238</v>
      </c>
      <c r="B1279" s="211" t="s">
        <v>152</v>
      </c>
      <c r="C1279" s="118" t="s">
        <v>239</v>
      </c>
      <c r="D1279" s="119"/>
      <c r="E1279" s="119"/>
      <c r="F1279" s="119"/>
      <c r="G1279" s="119"/>
      <c r="H1279" s="119"/>
      <c r="I1279" s="251">
        <v>83.69999999999999</v>
      </c>
    </row>
    <row r="1280" spans="1:9" ht="12.75" customHeight="1">
      <c r="A1280" s="210" t="s">
        <v>240</v>
      </c>
      <c r="B1280" s="211" t="s">
        <v>152</v>
      </c>
      <c r="C1280" s="118" t="s">
        <v>241</v>
      </c>
      <c r="D1280" s="119"/>
      <c r="E1280" s="119"/>
      <c r="F1280" s="119"/>
      <c r="G1280" s="119"/>
      <c r="H1280" s="119"/>
      <c r="I1280" s="251">
        <v>83.69999999999999</v>
      </c>
    </row>
    <row r="1281" spans="1:9" s="129" customFormat="1" ht="39" customHeight="1">
      <c r="A1281" s="210" t="s">
        <v>423</v>
      </c>
      <c r="B1281" s="211" t="s">
        <v>152</v>
      </c>
      <c r="C1281" s="118" t="s">
        <v>241</v>
      </c>
      <c r="D1281" s="119" t="s">
        <v>424</v>
      </c>
      <c r="E1281" s="119" t="s">
        <v>299</v>
      </c>
      <c r="F1281" s="119" t="s">
        <v>300</v>
      </c>
      <c r="G1281" s="119" t="s">
        <v>301</v>
      </c>
      <c r="H1281" s="119"/>
      <c r="I1281" s="251">
        <v>83.69999999999999</v>
      </c>
    </row>
    <row r="1282" spans="1:9" s="145" customFormat="1" ht="39" customHeight="1">
      <c r="A1282" s="270" t="s">
        <v>985</v>
      </c>
      <c r="B1282" s="211" t="s">
        <v>152</v>
      </c>
      <c r="C1282" s="118" t="s">
        <v>241</v>
      </c>
      <c r="D1282" s="119" t="s">
        <v>424</v>
      </c>
      <c r="E1282" s="119" t="s">
        <v>260</v>
      </c>
      <c r="F1282" s="119" t="s">
        <v>300</v>
      </c>
      <c r="G1282" s="119" t="s">
        <v>301</v>
      </c>
      <c r="H1282" s="119"/>
      <c r="I1282" s="251">
        <v>62.8</v>
      </c>
    </row>
    <row r="1283" spans="1:9" s="138" customFormat="1" ht="26.25" customHeight="1">
      <c r="A1283" s="268" t="s">
        <v>438</v>
      </c>
      <c r="B1283" s="214" t="s">
        <v>152</v>
      </c>
      <c r="C1283" s="122" t="s">
        <v>241</v>
      </c>
      <c r="D1283" s="121" t="s">
        <v>424</v>
      </c>
      <c r="E1283" s="121" t="s">
        <v>260</v>
      </c>
      <c r="F1283" s="121" t="s">
        <v>298</v>
      </c>
      <c r="G1283" s="121" t="s">
        <v>301</v>
      </c>
      <c r="H1283" s="121"/>
      <c r="I1283" s="257">
        <v>62.8</v>
      </c>
    </row>
    <row r="1284" spans="1:9" s="138" customFormat="1" ht="26.25" customHeight="1">
      <c r="A1284" s="268" t="s">
        <v>943</v>
      </c>
      <c r="B1284" s="214" t="s">
        <v>152</v>
      </c>
      <c r="C1284" s="122" t="s">
        <v>241</v>
      </c>
      <c r="D1284" s="121" t="s">
        <v>424</v>
      </c>
      <c r="E1284" s="121" t="s">
        <v>260</v>
      </c>
      <c r="F1284" s="121" t="s">
        <v>298</v>
      </c>
      <c r="G1284" s="121" t="s">
        <v>440</v>
      </c>
      <c r="H1284" s="121"/>
      <c r="I1284" s="257">
        <v>62.8</v>
      </c>
    </row>
    <row r="1285" spans="1:9" ht="12.75" customHeight="1">
      <c r="A1285" s="268" t="s">
        <v>396</v>
      </c>
      <c r="B1285" s="214" t="s">
        <v>152</v>
      </c>
      <c r="C1285" s="122" t="s">
        <v>241</v>
      </c>
      <c r="D1285" s="121" t="s">
        <v>424</v>
      </c>
      <c r="E1285" s="121" t="s">
        <v>260</v>
      </c>
      <c r="F1285" s="121" t="s">
        <v>298</v>
      </c>
      <c r="G1285" s="121" t="s">
        <v>440</v>
      </c>
      <c r="H1285" s="121">
        <v>610</v>
      </c>
      <c r="I1285" s="257">
        <v>62.8</v>
      </c>
    </row>
    <row r="1286" spans="1:9" s="173" customFormat="1" ht="39" customHeight="1">
      <c r="A1286" s="270" t="s">
        <v>944</v>
      </c>
      <c r="B1286" s="211" t="s">
        <v>152</v>
      </c>
      <c r="C1286" s="118" t="s">
        <v>241</v>
      </c>
      <c r="D1286" s="119" t="s">
        <v>424</v>
      </c>
      <c r="E1286" s="119" t="s">
        <v>262</v>
      </c>
      <c r="F1286" s="119" t="s">
        <v>300</v>
      </c>
      <c r="G1286" s="119" t="s">
        <v>301</v>
      </c>
      <c r="H1286" s="119"/>
      <c r="I1286" s="251">
        <v>20.9</v>
      </c>
    </row>
    <row r="1287" spans="1:9" ht="45" customHeight="1">
      <c r="A1287" s="268" t="s">
        <v>442</v>
      </c>
      <c r="B1287" s="214" t="s">
        <v>152</v>
      </c>
      <c r="C1287" s="122" t="s">
        <v>241</v>
      </c>
      <c r="D1287" s="137" t="s">
        <v>424</v>
      </c>
      <c r="E1287" s="137" t="s">
        <v>262</v>
      </c>
      <c r="F1287" s="121" t="s">
        <v>298</v>
      </c>
      <c r="G1287" s="121" t="s">
        <v>301</v>
      </c>
      <c r="H1287" s="121"/>
      <c r="I1287" s="257">
        <v>20.9</v>
      </c>
    </row>
    <row r="1288" spans="1:9" s="173" customFormat="1" ht="39" customHeight="1">
      <c r="A1288" s="268" t="s">
        <v>443</v>
      </c>
      <c r="B1288" s="214" t="s">
        <v>152</v>
      </c>
      <c r="C1288" s="122" t="s">
        <v>241</v>
      </c>
      <c r="D1288" s="137" t="s">
        <v>424</v>
      </c>
      <c r="E1288" s="137" t="s">
        <v>262</v>
      </c>
      <c r="F1288" s="121" t="s">
        <v>298</v>
      </c>
      <c r="G1288" s="137" t="s">
        <v>444</v>
      </c>
      <c r="H1288" s="137"/>
      <c r="I1288" s="257">
        <v>20.9</v>
      </c>
    </row>
    <row r="1289" spans="1:9" ht="12.75" customHeight="1">
      <c r="A1289" s="268" t="s">
        <v>396</v>
      </c>
      <c r="B1289" s="214" t="s">
        <v>152</v>
      </c>
      <c r="C1289" s="122" t="s">
        <v>241</v>
      </c>
      <c r="D1289" s="137" t="s">
        <v>424</v>
      </c>
      <c r="E1289" s="137" t="s">
        <v>262</v>
      </c>
      <c r="F1289" s="121" t="s">
        <v>298</v>
      </c>
      <c r="G1289" s="137" t="s">
        <v>444</v>
      </c>
      <c r="H1289" s="137">
        <v>610</v>
      </c>
      <c r="I1289" s="257">
        <v>20.9</v>
      </c>
    </row>
    <row r="1290" spans="1:9" ht="26.25" customHeight="1">
      <c r="A1290" s="210" t="s">
        <v>155</v>
      </c>
      <c r="B1290" s="278" t="s">
        <v>156</v>
      </c>
      <c r="C1290" s="146"/>
      <c r="D1290" s="146"/>
      <c r="E1290" s="146"/>
      <c r="F1290" s="146"/>
      <c r="G1290" s="146"/>
      <c r="H1290" s="147"/>
      <c r="I1290" s="253">
        <v>5025.9</v>
      </c>
    </row>
    <row r="1291" spans="1:9" ht="12.75" customHeight="1">
      <c r="A1291" s="210" t="s">
        <v>162</v>
      </c>
      <c r="B1291" s="278" t="s">
        <v>156</v>
      </c>
      <c r="C1291" s="146" t="s">
        <v>163</v>
      </c>
      <c r="D1291" s="146"/>
      <c r="E1291" s="146"/>
      <c r="F1291" s="146"/>
      <c r="G1291" s="146"/>
      <c r="H1291" s="147"/>
      <c r="I1291" s="253">
        <v>5025.9</v>
      </c>
    </row>
    <row r="1292" spans="1:9" ht="30" customHeight="1">
      <c r="A1292" s="277" t="s">
        <v>172</v>
      </c>
      <c r="B1292" s="278" t="s">
        <v>156</v>
      </c>
      <c r="C1292" s="146" t="s">
        <v>173</v>
      </c>
      <c r="D1292" s="146"/>
      <c r="E1292" s="146"/>
      <c r="F1292" s="146"/>
      <c r="G1292" s="146"/>
      <c r="H1292" s="147"/>
      <c r="I1292" s="253">
        <v>5010.9</v>
      </c>
    </row>
    <row r="1293" spans="1:9" ht="26.25" customHeight="1">
      <c r="A1293" s="210" t="s">
        <v>785</v>
      </c>
      <c r="B1293" s="278" t="s">
        <v>156</v>
      </c>
      <c r="C1293" s="146" t="s">
        <v>173</v>
      </c>
      <c r="D1293" s="146" t="s">
        <v>786</v>
      </c>
      <c r="E1293" s="146" t="s">
        <v>299</v>
      </c>
      <c r="F1293" s="146" t="s">
        <v>300</v>
      </c>
      <c r="G1293" s="146" t="s">
        <v>301</v>
      </c>
      <c r="H1293" s="147"/>
      <c r="I1293" s="253">
        <v>5010.9</v>
      </c>
    </row>
    <row r="1294" spans="1:9" ht="31.5" customHeight="1">
      <c r="A1294" s="270" t="s">
        <v>957</v>
      </c>
      <c r="B1294" s="211" t="s">
        <v>156</v>
      </c>
      <c r="C1294" s="146" t="s">
        <v>173</v>
      </c>
      <c r="D1294" s="119" t="s">
        <v>786</v>
      </c>
      <c r="E1294" s="119" t="s">
        <v>262</v>
      </c>
      <c r="F1294" s="119" t="s">
        <v>300</v>
      </c>
      <c r="G1294" s="119" t="s">
        <v>301</v>
      </c>
      <c r="H1294" s="119"/>
      <c r="I1294" s="251">
        <v>3115.7999999999997</v>
      </c>
    </row>
    <row r="1295" spans="1:9" ht="12.75" customHeight="1">
      <c r="A1295" s="215" t="s">
        <v>788</v>
      </c>
      <c r="B1295" s="208" t="s">
        <v>156</v>
      </c>
      <c r="C1295" s="134" t="s">
        <v>173</v>
      </c>
      <c r="D1295" s="134" t="s">
        <v>786</v>
      </c>
      <c r="E1295" s="134" t="s">
        <v>262</v>
      </c>
      <c r="F1295" s="134" t="s">
        <v>298</v>
      </c>
      <c r="G1295" s="134" t="s">
        <v>301</v>
      </c>
      <c r="H1295" s="135"/>
      <c r="I1295" s="255">
        <v>3115.7999999999997</v>
      </c>
    </row>
    <row r="1296" spans="1:9" ht="23.25" customHeight="1" hidden="1">
      <c r="A1296" s="215" t="s">
        <v>928</v>
      </c>
      <c r="B1296" s="208" t="s">
        <v>156</v>
      </c>
      <c r="C1296" s="134" t="s">
        <v>173</v>
      </c>
      <c r="D1296" s="134" t="s">
        <v>786</v>
      </c>
      <c r="E1296" s="134" t="s">
        <v>262</v>
      </c>
      <c r="F1296" s="134" t="s">
        <v>298</v>
      </c>
      <c r="G1296" s="134" t="s">
        <v>794</v>
      </c>
      <c r="H1296" s="135"/>
      <c r="I1296" s="255">
        <v>0</v>
      </c>
    </row>
    <row r="1297" spans="1:9" ht="24" customHeight="1" hidden="1">
      <c r="A1297" s="215" t="s">
        <v>352</v>
      </c>
      <c r="B1297" s="208" t="s">
        <v>156</v>
      </c>
      <c r="C1297" s="134" t="s">
        <v>173</v>
      </c>
      <c r="D1297" s="134" t="s">
        <v>786</v>
      </c>
      <c r="E1297" s="134" t="s">
        <v>262</v>
      </c>
      <c r="F1297" s="134" t="s">
        <v>298</v>
      </c>
      <c r="G1297" s="134" t="s">
        <v>794</v>
      </c>
      <c r="H1297" s="135">
        <v>120</v>
      </c>
      <c r="I1297" s="255"/>
    </row>
    <row r="1298" spans="1:9" ht="15.75" customHeight="1">
      <c r="A1298" s="207" t="s">
        <v>789</v>
      </c>
      <c r="B1298" s="208" t="s">
        <v>156</v>
      </c>
      <c r="C1298" s="134" t="s">
        <v>173</v>
      </c>
      <c r="D1298" s="134" t="s">
        <v>786</v>
      </c>
      <c r="E1298" s="134" t="s">
        <v>262</v>
      </c>
      <c r="F1298" s="134" t="s">
        <v>298</v>
      </c>
      <c r="G1298" s="134" t="s">
        <v>790</v>
      </c>
      <c r="H1298" s="135"/>
      <c r="I1298" s="255">
        <v>1485.6000000000001</v>
      </c>
    </row>
    <row r="1299" spans="1:9" ht="18" customHeight="1">
      <c r="A1299" s="215" t="s">
        <v>352</v>
      </c>
      <c r="B1299" s="208" t="s">
        <v>156</v>
      </c>
      <c r="C1299" s="134" t="s">
        <v>173</v>
      </c>
      <c r="D1299" s="134" t="s">
        <v>786</v>
      </c>
      <c r="E1299" s="134" t="s">
        <v>262</v>
      </c>
      <c r="F1299" s="134" t="s">
        <v>298</v>
      </c>
      <c r="G1299" s="134" t="s">
        <v>790</v>
      </c>
      <c r="H1299" s="135">
        <v>120</v>
      </c>
      <c r="I1299" s="255">
        <v>1226.2</v>
      </c>
    </row>
    <row r="1300" spans="1:9" ht="26.25" customHeight="1">
      <c r="A1300" s="215" t="s">
        <v>311</v>
      </c>
      <c r="B1300" s="208" t="s">
        <v>156</v>
      </c>
      <c r="C1300" s="134" t="s">
        <v>173</v>
      </c>
      <c r="D1300" s="134" t="s">
        <v>786</v>
      </c>
      <c r="E1300" s="134" t="s">
        <v>262</v>
      </c>
      <c r="F1300" s="134" t="s">
        <v>298</v>
      </c>
      <c r="G1300" s="134" t="s">
        <v>790</v>
      </c>
      <c r="H1300" s="135">
        <v>240</v>
      </c>
      <c r="I1300" s="255">
        <v>259.1</v>
      </c>
    </row>
    <row r="1301" spans="1:9" ht="15.75" customHeight="1">
      <c r="A1301" s="215" t="s">
        <v>387</v>
      </c>
      <c r="B1301" s="208" t="s">
        <v>156</v>
      </c>
      <c r="C1301" s="134" t="s">
        <v>173</v>
      </c>
      <c r="D1301" s="134" t="s">
        <v>786</v>
      </c>
      <c r="E1301" s="134" t="s">
        <v>262</v>
      </c>
      <c r="F1301" s="134" t="s">
        <v>298</v>
      </c>
      <c r="G1301" s="134" t="s">
        <v>790</v>
      </c>
      <c r="H1301" s="135">
        <v>850</v>
      </c>
      <c r="I1301" s="255">
        <v>0.3</v>
      </c>
    </row>
    <row r="1302" spans="1:9" ht="39.75" customHeight="1">
      <c r="A1302" s="215" t="s">
        <v>799</v>
      </c>
      <c r="B1302" s="208" t="s">
        <v>156</v>
      </c>
      <c r="C1302" s="134" t="s">
        <v>173</v>
      </c>
      <c r="D1302" s="134" t="s">
        <v>786</v>
      </c>
      <c r="E1302" s="134" t="s">
        <v>262</v>
      </c>
      <c r="F1302" s="134" t="s">
        <v>298</v>
      </c>
      <c r="G1302" s="134" t="s">
        <v>800</v>
      </c>
      <c r="H1302" s="135"/>
      <c r="I1302" s="255">
        <v>470.59999999999997</v>
      </c>
    </row>
    <row r="1303" spans="1:9" ht="20.25" customHeight="1">
      <c r="A1303" s="215" t="s">
        <v>352</v>
      </c>
      <c r="B1303" s="208" t="s">
        <v>156</v>
      </c>
      <c r="C1303" s="134" t="s">
        <v>173</v>
      </c>
      <c r="D1303" s="134" t="s">
        <v>786</v>
      </c>
      <c r="E1303" s="134" t="s">
        <v>262</v>
      </c>
      <c r="F1303" s="134" t="s">
        <v>298</v>
      </c>
      <c r="G1303" s="134" t="s">
        <v>800</v>
      </c>
      <c r="H1303" s="135">
        <v>120</v>
      </c>
      <c r="I1303" s="255">
        <v>470.59999999999997</v>
      </c>
    </row>
    <row r="1304" spans="1:9" ht="39" customHeight="1">
      <c r="A1304" s="215" t="s">
        <v>883</v>
      </c>
      <c r="B1304" s="214" t="s">
        <v>156</v>
      </c>
      <c r="C1304" s="134" t="s">
        <v>173</v>
      </c>
      <c r="D1304" s="134" t="s">
        <v>786</v>
      </c>
      <c r="E1304" s="134" t="s">
        <v>262</v>
      </c>
      <c r="F1304" s="134" t="s">
        <v>298</v>
      </c>
      <c r="G1304" s="134" t="s">
        <v>818</v>
      </c>
      <c r="H1304" s="155"/>
      <c r="I1304" s="257">
        <v>1159.6</v>
      </c>
    </row>
    <row r="1305" spans="1:9" ht="19.5" customHeight="1">
      <c r="A1305" s="215" t="s">
        <v>352</v>
      </c>
      <c r="B1305" s="214" t="s">
        <v>156</v>
      </c>
      <c r="C1305" s="134" t="s">
        <v>173</v>
      </c>
      <c r="D1305" s="134" t="s">
        <v>786</v>
      </c>
      <c r="E1305" s="134" t="s">
        <v>262</v>
      </c>
      <c r="F1305" s="134" t="s">
        <v>298</v>
      </c>
      <c r="G1305" s="134" t="s">
        <v>818</v>
      </c>
      <c r="H1305" s="155">
        <v>120</v>
      </c>
      <c r="I1305" s="257">
        <v>1159.6</v>
      </c>
    </row>
    <row r="1306" spans="1:9" ht="26.25" customHeight="1">
      <c r="A1306" s="270" t="s">
        <v>819</v>
      </c>
      <c r="B1306" s="211" t="s">
        <v>156</v>
      </c>
      <c r="C1306" s="146" t="s">
        <v>173</v>
      </c>
      <c r="D1306" s="119" t="s">
        <v>786</v>
      </c>
      <c r="E1306" s="119" t="s">
        <v>263</v>
      </c>
      <c r="F1306" s="119" t="s">
        <v>300</v>
      </c>
      <c r="G1306" s="119" t="s">
        <v>301</v>
      </c>
      <c r="H1306" s="119"/>
      <c r="I1306" s="251">
        <v>1895.1</v>
      </c>
    </row>
    <row r="1307" spans="1:9" ht="12.75" customHeight="1">
      <c r="A1307" s="215" t="s">
        <v>788</v>
      </c>
      <c r="B1307" s="208" t="s">
        <v>156</v>
      </c>
      <c r="C1307" s="134" t="s">
        <v>173</v>
      </c>
      <c r="D1307" s="134" t="s">
        <v>786</v>
      </c>
      <c r="E1307" s="134" t="s">
        <v>263</v>
      </c>
      <c r="F1307" s="134" t="s">
        <v>298</v>
      </c>
      <c r="G1307" s="134" t="s">
        <v>301</v>
      </c>
      <c r="H1307" s="135"/>
      <c r="I1307" s="255">
        <v>1895.1</v>
      </c>
    </row>
    <row r="1308" spans="1:9" ht="15.75" customHeight="1">
      <c r="A1308" s="207" t="s">
        <v>789</v>
      </c>
      <c r="B1308" s="208" t="s">
        <v>156</v>
      </c>
      <c r="C1308" s="134" t="s">
        <v>173</v>
      </c>
      <c r="D1308" s="134" t="s">
        <v>786</v>
      </c>
      <c r="E1308" s="134" t="s">
        <v>263</v>
      </c>
      <c r="F1308" s="134" t="s">
        <v>298</v>
      </c>
      <c r="G1308" s="134" t="s">
        <v>790</v>
      </c>
      <c r="H1308" s="135"/>
      <c r="I1308" s="255">
        <v>1895.1</v>
      </c>
    </row>
    <row r="1309" spans="1:9" ht="20.25" customHeight="1">
      <c r="A1309" s="215" t="s">
        <v>352</v>
      </c>
      <c r="B1309" s="208" t="s">
        <v>156</v>
      </c>
      <c r="C1309" s="134" t="s">
        <v>173</v>
      </c>
      <c r="D1309" s="134" t="s">
        <v>786</v>
      </c>
      <c r="E1309" s="134" t="s">
        <v>263</v>
      </c>
      <c r="F1309" s="134" t="s">
        <v>298</v>
      </c>
      <c r="G1309" s="134" t="s">
        <v>790</v>
      </c>
      <c r="H1309" s="135">
        <v>120</v>
      </c>
      <c r="I1309" s="255">
        <v>1895.1</v>
      </c>
    </row>
    <row r="1310" spans="1:9" s="129" customFormat="1" ht="17.25" customHeight="1">
      <c r="A1310" s="210" t="s">
        <v>176</v>
      </c>
      <c r="B1310" s="211" t="s">
        <v>156</v>
      </c>
      <c r="C1310" s="118" t="s">
        <v>177</v>
      </c>
      <c r="D1310" s="119"/>
      <c r="E1310" s="119"/>
      <c r="F1310" s="119"/>
      <c r="G1310" s="119"/>
      <c r="H1310" s="119"/>
      <c r="I1310" s="251">
        <v>15</v>
      </c>
    </row>
    <row r="1311" spans="1:9" s="129" customFormat="1" ht="57" customHeight="1">
      <c r="A1311" s="210" t="s">
        <v>678</v>
      </c>
      <c r="B1311" s="211" t="s">
        <v>156</v>
      </c>
      <c r="C1311" s="118" t="s">
        <v>177</v>
      </c>
      <c r="D1311" s="119" t="s">
        <v>679</v>
      </c>
      <c r="E1311" s="119" t="s">
        <v>299</v>
      </c>
      <c r="F1311" s="119" t="s">
        <v>300</v>
      </c>
      <c r="G1311" s="119" t="s">
        <v>301</v>
      </c>
      <c r="H1311" s="119"/>
      <c r="I1311" s="251">
        <v>15</v>
      </c>
    </row>
    <row r="1312" spans="1:9" s="129" customFormat="1" ht="28.5" customHeight="1">
      <c r="A1312" s="270" t="s">
        <v>680</v>
      </c>
      <c r="B1312" s="211" t="s">
        <v>156</v>
      </c>
      <c r="C1312" s="118" t="s">
        <v>177</v>
      </c>
      <c r="D1312" s="119" t="s">
        <v>679</v>
      </c>
      <c r="E1312" s="119" t="s">
        <v>258</v>
      </c>
      <c r="F1312" s="119" t="s">
        <v>300</v>
      </c>
      <c r="G1312" s="119" t="s">
        <v>301</v>
      </c>
      <c r="H1312" s="119"/>
      <c r="I1312" s="251">
        <v>15</v>
      </c>
    </row>
    <row r="1313" spans="1:9" s="124" customFormat="1" ht="27.75" customHeight="1">
      <c r="A1313" s="268" t="s">
        <v>686</v>
      </c>
      <c r="B1313" s="214" t="s">
        <v>156</v>
      </c>
      <c r="C1313" s="122" t="s">
        <v>177</v>
      </c>
      <c r="D1313" s="121" t="s">
        <v>679</v>
      </c>
      <c r="E1313" s="121" t="s">
        <v>258</v>
      </c>
      <c r="F1313" s="121" t="s">
        <v>381</v>
      </c>
      <c r="G1313" s="121" t="s">
        <v>301</v>
      </c>
      <c r="H1313" s="121"/>
      <c r="I1313" s="257">
        <v>15</v>
      </c>
    </row>
    <row r="1314" spans="1:9" s="124" customFormat="1" ht="26.25" customHeight="1">
      <c r="A1314" s="268" t="s">
        <v>687</v>
      </c>
      <c r="B1314" s="214" t="s">
        <v>156</v>
      </c>
      <c r="C1314" s="122" t="s">
        <v>177</v>
      </c>
      <c r="D1314" s="121" t="s">
        <v>679</v>
      </c>
      <c r="E1314" s="121" t="s">
        <v>258</v>
      </c>
      <c r="F1314" s="121" t="s">
        <v>381</v>
      </c>
      <c r="G1314" s="121" t="s">
        <v>688</v>
      </c>
      <c r="H1314" s="121"/>
      <c r="I1314" s="257">
        <v>15</v>
      </c>
    </row>
    <row r="1315" spans="1:9" s="124" customFormat="1" ht="31.5" customHeight="1">
      <c r="A1315" s="215" t="s">
        <v>311</v>
      </c>
      <c r="B1315" s="214" t="s">
        <v>156</v>
      </c>
      <c r="C1315" s="122" t="s">
        <v>177</v>
      </c>
      <c r="D1315" s="121" t="s">
        <v>679</v>
      </c>
      <c r="E1315" s="121" t="s">
        <v>258</v>
      </c>
      <c r="F1315" s="121" t="s">
        <v>381</v>
      </c>
      <c r="G1315" s="121" t="s">
        <v>688</v>
      </c>
      <c r="H1315" s="121">
        <v>240</v>
      </c>
      <c r="I1315" s="257">
        <v>15</v>
      </c>
    </row>
    <row r="1316" spans="1:9" ht="12.75" customHeight="1">
      <c r="A1316" s="277" t="s">
        <v>254</v>
      </c>
      <c r="B1316" s="278"/>
      <c r="C1316" s="146"/>
      <c r="D1316" s="605"/>
      <c r="E1316" s="605"/>
      <c r="F1316" s="605"/>
      <c r="G1316" s="605"/>
      <c r="H1316" s="147"/>
      <c r="I1316" s="253">
        <v>2738367.6</v>
      </c>
    </row>
  </sheetData>
  <sheetProtection/>
  <mergeCells count="3">
    <mergeCell ref="A8:H8"/>
    <mergeCell ref="D11:G11"/>
    <mergeCell ref="D1316:G1316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2017-10-16T08:01:54Z</dcterms:modified>
  <cp:category/>
  <cp:version/>
  <cp:contentType/>
  <cp:contentStatus/>
</cp:coreProperties>
</file>