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355"/>
  </bookViews>
  <sheets>
    <sheet name="Пром.Лик.баланс" sheetId="1" r:id="rId1"/>
    <sheet name="Сведения о составе имущества" sheetId="2" r:id="rId2"/>
  </sheets>
  <definedNames>
    <definedName name="_xlnm.Print_Area" localSheetId="0">Пром.Лик.баланс!$A$5:$J$163</definedName>
  </definedNames>
  <calcPr calcId="125725" refMode="R1C1"/>
</workbook>
</file>

<file path=xl/calcChain.xml><?xml version="1.0" encoding="utf-8"?>
<calcChain xmlns="http://schemas.openxmlformats.org/spreadsheetml/2006/main">
  <c r="O189" i="2"/>
  <c r="N189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11"/>
  <c r="A112" s="1"/>
  <c r="A113" s="1"/>
  <c r="A114" s="1"/>
  <c r="A109"/>
  <c r="O104"/>
  <c r="O105" s="1"/>
  <c r="O106" s="1"/>
  <c r="N104"/>
  <c r="N106" s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N105" l="1"/>
</calcChain>
</file>

<file path=xl/sharedStrings.xml><?xml version="1.0" encoding="utf-8"?>
<sst xmlns="http://schemas.openxmlformats.org/spreadsheetml/2006/main" count="1488" uniqueCount="545">
  <si>
    <t>АКТИВ</t>
  </si>
  <si>
    <t>ПАССИВ</t>
  </si>
  <si>
    <t>ОТКЛОНЕНИЕ</t>
  </si>
  <si>
    <t>РАЗДЕЛИТЕЛЬНЫЙ (ЛИКВИДАЦИОННЫЙ) БАЛАНС
ГЛАВНОГО РАСПОРЯДИТЕЛЯ, РАСПОРЯДИТЕЛЯ, ПОЛУЧАТЕЛЯ БЮДЖЕТНЫХ СРЕДСТВ,
ГЛАВНОГО АДМИНИСТРАТОРА, АДМИНИСТРАТОРА ИСТОЧНИКОВ ФИНАНСИРОВАНИЯ ДЕФИЦИТА БЮДЖЕТА,
ГЛАВНОГО АДМИНИСТРАТОРА, АДМИНИСТРАТОРА ДОХОДОВ БЮДЖЕТА</t>
  </si>
  <si>
    <t>КОДЫ</t>
  </si>
  <si>
    <t>Форма по ОКУД</t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</si>
  <si>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</si>
  <si>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</si>
  <si>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</si>
  <si>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>по ОКПО</t>
  </si>
  <si>
    <t>32840109</t>
  </si>
  <si>
    <t>ИНН</t>
  </si>
  <si>
    <t>4702009298</t>
  </si>
  <si>
    <t>Глава по БК</t>
  </si>
  <si>
    <t>109</t>
  </si>
  <si>
    <t>Вид баланса</t>
  </si>
  <si>
    <t>(разделительный, ликвидационный)</t>
  </si>
  <si>
    <t>Наименование бюджета</t>
  </si>
  <si>
    <t>Районный бюджет Волховского муниципального района</t>
  </si>
  <si>
    <t>по ОКТМО</t>
  </si>
  <si>
    <t>Периодичность: годовая</t>
  </si>
  <si>
    <t>Единица измерения:</t>
  </si>
  <si>
    <t>руб.</t>
  </si>
  <si>
    <t>по ОКЕИ</t>
  </si>
  <si>
    <t>383</t>
  </si>
  <si>
    <t>А К Т И В</t>
  </si>
  <si>
    <t>Код стро-
ки</t>
  </si>
  <si>
    <t>На начало года</t>
  </si>
  <si>
    <t>На дату реорганизации (ликвидации)</t>
  </si>
  <si>
    <t>бюджетная деятельность</t>
  </si>
  <si>
    <t>средства во временном распоряжении</t>
  </si>
  <si>
    <t>итого</t>
  </si>
  <si>
    <t>I. Нефинансовые активы</t>
  </si>
  <si>
    <t>Основные средства 
(балансовая стоимость, 010100000)
  в том числе:</t>
  </si>
  <si>
    <t>−</t>
  </si>
  <si>
    <t>недвижимое имущество учреждения (010110000)</t>
  </si>
  <si>
    <t>иное движимое имущество учреждения (010130000)</t>
  </si>
  <si>
    <t>предметы лизинга (010140000)</t>
  </si>
  <si>
    <t>Амортизация основных средств
  в том числе:</t>
  </si>
  <si>
    <t>амортизация недвижимого имущества учреждения (010410000)</t>
  </si>
  <si>
    <t>амортизация иного движимого имущества учреждения (010430000)</t>
  </si>
  <si>
    <t>амортизация предметов лизинга (010440000)</t>
  </si>
  <si>
    <t>Основные средства 
(остаточная стоимость, стр. 010 − стр. 020)
  из них:</t>
  </si>
  <si>
    <t>недвижимое имущество учреждения 
(остаточная стоимость, стр.011 -  стр.021)</t>
  </si>
  <si>
    <t>иное движимое имущество учреждения 
(остаточная стоимость, стр.013 -  стр.023)</t>
  </si>
  <si>
    <t>предметы лизинга 
(остаточная стоимость, стр.014 -  стр.024)</t>
  </si>
  <si>
    <t>Форма 0503230, с. 2</t>
  </si>
  <si>
    <t>Нематериальные активы 
(балансовая стоимость, 010200000)*
  из них:</t>
  </si>
  <si>
    <t>иное движимое имущество учреждения (010230000) *</t>
  </si>
  <si>
    <t>предметы лизинга  (010240000) *</t>
  </si>
  <si>
    <t>Амортизация нематериальных активов *
  из них:</t>
  </si>
  <si>
    <t>иного движимого имущества учреждения 
(010439000) *</t>
  </si>
  <si>
    <t>предметов лизинга  (010449000) *</t>
  </si>
  <si>
    <t>Нематериальные активы (остаточная стоимость, стр. 040 -  стр.050)
  из них:</t>
  </si>
  <si>
    <t>иное движимое имущество учреждения 
(остаточная стоимость, стр. 042 -  стр.052)</t>
  </si>
  <si>
    <t>предметы лизинга 
(остаточная стоимость, стр. 043 -  стр.053)</t>
  </si>
  <si>
    <t>Непроизведенные активы 
(балансовая стоимость, 010300000)</t>
  </si>
  <si>
    <t>Материальные запасы (010500000)</t>
  </si>
  <si>
    <t>Вложения в нефинансовые активы (010600000)
  из них:</t>
  </si>
  <si>
    <t>в недвижимое имущество учреждения (010610000)</t>
  </si>
  <si>
    <t>в иное движимое имущество учреждения (010630000)</t>
  </si>
  <si>
    <t>в предметы лизинга (010640000)</t>
  </si>
  <si>
    <t>Нефинансовые активы в пути (010700000)
  из них:</t>
  </si>
  <si>
    <t>недвижимое имущество учреждения в пути (010710000)</t>
  </si>
  <si>
    <t>иное движимое имущество учреждения в пути (010730000)</t>
  </si>
  <si>
    <t>предметы лизинга в пути (010740000)</t>
  </si>
  <si>
    <t>Нефинансовые активы имущества казны (балансовая стоимость, 010800000) *</t>
  </si>
  <si>
    <t>Амортизация имущества, составляющего казну  (010450000) *</t>
  </si>
  <si>
    <t>Форма 0503230, с. 3</t>
  </si>
  <si>
    <t>Нефинансовые активы имущества казны (остаточная стоимость, стр. 110 - стр. 120)</t>
  </si>
  <si>
    <t>Затраты на изготовление готовой продукции, выполнение работ, услуг (010900000)</t>
  </si>
  <si>
    <t>Итого по разделу I</t>
  </si>
  <si>
    <t>(стр.030 + стр.060 + стр.070 + стр.080 + стр.090 + стр.100 + стр.130 + стр. 140)</t>
  </si>
  <si>
    <t>II. Финансовые активы</t>
  </si>
  <si>
    <t>Денежные средства учреждения (020100000)
  в том числе:</t>
  </si>
  <si>
    <t>денежные средства учреждения на лицевых счетах в органе казначейства (020111000)</t>
  </si>
  <si>
    <t>денежные средства учреждения в пути в органе казначейства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</si>
  <si>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</si>
  <si>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</si>
  <si>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на специальных счетах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</si>
  <si>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</si>
  <si>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</si>
  <si>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денежные документы (020135000)</t>
  </si>
  <si>
    <t>денежные средства учреждения, размещенные на депозиты в кредитной организации (020122000)</t>
  </si>
  <si>
    <t>Финансовые вложения (020400000)
  в том числе:</t>
  </si>
  <si>
    <t>ценные бумаги, кроме акций  (020420000)</t>
  </si>
  <si>
    <t>акции и иные формы участия в капитале (020430000)</t>
  </si>
  <si>
    <t>иные финансовые активы (020450000)</t>
  </si>
  <si>
    <t>Расчеты по доходам (020500000)</t>
  </si>
  <si>
    <t>Расчеты по выданным авансам (020600000)</t>
  </si>
  <si>
    <t>Расчеты по кредитам, займам (ссудам) (020700000)
  в том числе:</t>
  </si>
  <si>
    <t>по представленным кредитам, займам (ссудам) (020710000)</t>
  </si>
  <si>
    <t>в рамках целевых иностранных кредитов (заимствований) (020720000)</t>
  </si>
  <si>
    <t>с дебиторами по государственным (муниципальным) гарантиям (020730000)</t>
  </si>
  <si>
    <t>Форма 0503230, с. 4</t>
  </si>
  <si>
    <t>Расчеты с подотчетными лицами (020800000)</t>
  </si>
  <si>
    <t>Расчеты по ущербу и иным доходам (020900000)</t>
  </si>
  <si>
    <t>Прочие расчеты с дебиторами (021000000)
  из них:</t>
  </si>
  <si>
    <t>расчеты по налоговым вычетам по  НДС (021010000)</t>
  </si>
  <si>
    <t>расчеты с финансовым органом по поступлениям в бюджет (021002000)</t>
  </si>
  <si>
    <t>расчеты с финансовым органом по наличным денежным средствам (021003000)</t>
  </si>
  <si>
    <t>расчеты с прочими дебиторами (021005000)</t>
  </si>
  <si>
    <t>Вложения в финансовые активы (021500000)
  в том числе:</t>
  </si>
  <si>
    <t>ценные бумаги, кроме акций  (021520000)</t>
  </si>
  <si>
    <t>акции и иные формы участия в капитале (021530000)</t>
  </si>
  <si>
    <t>иные финансовые активы (021550000)</t>
  </si>
  <si>
    <t>Расчеты по платежам в бюджеты (030300000)</t>
  </si>
  <si>
    <t>Итого по разделу II</t>
  </si>
  <si>
    <t>(стр.170  + стр.210 + стр.230 + стр.260 + стр.290 + стр.310 + стр.320 + стр. 330 + стр.370 + стр.380)</t>
  </si>
  <si>
    <t>БАЛАНС</t>
  </si>
  <si>
    <t>(стр. 150 + стр. 400)</t>
  </si>
  <si>
    <t>III. Обязательства</t>
  </si>
  <si>
    <t>Расчеты с кредиторами по долговым обязательствам (0 301 00 000)
  в том числе:</t>
  </si>
  <si>
    <t>по долговым обязательствам в рублях (030110000)</t>
  </si>
  <si>
    <t>по долговым обязательствам по целевым иностранныи кредитам (заимствованиям) (030120000)</t>
  </si>
  <si>
    <t>по государственным (муниципальным) гарантиям (03013000)</t>
  </si>
  <si>
    <t>по долговым обязательствам в иностранной валюте (030140000)</t>
  </si>
  <si>
    <t>Расчеты по принятым обязательствам (030200000)</t>
  </si>
  <si>
    <t>Расчеты по платежам в бюджеты (030300000)
  из них:</t>
  </si>
  <si>
    <t>расчеты по налогу на доходы физических лиц (030301000)</t>
  </si>
  <si>
    <t>Форма 0503230, с. 5</t>
  </si>
  <si>
    <t>П А С С И В</t>
  </si>
  <si>
    <t>расчеты по страховым взносам на обязательное социальное страхование (030302000, 030306000)</t>
  </si>
  <si>
    <t>расчеты по налогу на прибыль организаций (030303000)</t>
  </si>
  <si>
    <t>расчеты по налогу на добавленную стоимость (030304000)</t>
  </si>
  <si>
    <t>расчеты по иным платежам в бюджет (030305000, 030312000, 030313000)</t>
  </si>
  <si>
    <t>расчеты по страховым взносам на медицинское и пенсионное страхование (030307000, 030308000, 030309000, 030310000, 030311000)</t>
  </si>
  <si>
    <t>Прочие расчеты с кредиторами (030400000)
  из них:</t>
  </si>
  <si>
    <t>расчеты по средствам, полученным во временное распоряжение (030401000)</t>
  </si>
  <si>
    <t>×</t>
  </si>
  <si>
    <t>расчеты с депонентами (030402000)</t>
  </si>
  <si>
    <t>расчеты по удержаниям из выплат по оплате труда (030403000)</t>
  </si>
  <si>
    <t>внутриведомственные расчеты (030404000)</t>
  </si>
  <si>
    <t>расчеты по платежам из бюджета с финансовым органом (030405000)</t>
  </si>
  <si>
    <t>Итого по разделу III</t>
  </si>
  <si>
    <t>(стр.470+ стр.490 + стр. 510 + стр.530 
+ стр. 570 + стр. 580 + стр. 590)</t>
  </si>
  <si>
    <t>IV. Финансовый результат</t>
  </si>
  <si>
    <t>Финансовый результат экономического субъекта (040100000)
  из них:</t>
  </si>
  <si>
    <t>доходы текущего финансового года (040110000)</t>
  </si>
  <si>
    <t>расходы текущего финансового года (040120000)</t>
  </si>
  <si>
    <t>финансовый результат прошлых отчетных периодов (040130000)</t>
  </si>
  <si>
    <t>доходы будущих периодов (040140000)</t>
  </si>
  <si>
    <t>расходы будущих периодов (040150000)</t>
  </si>
  <si>
    <t>резервы предстоящих расходов (040160000)</t>
  </si>
  <si>
    <t>(стр. 600 + стр. 620)</t>
  </si>
  <si>
    <t xml:space="preserve">Председатель ликвидационной комиссии </t>
  </si>
  <si>
    <t xml:space="preserve">Главный бухгалтер </t>
  </si>
  <si>
    <t>О.Н.Величко</t>
  </si>
  <si>
    <t>М.А.Попова</t>
  </si>
  <si>
    <t>30.07.2018 года</t>
  </si>
  <si>
    <t>Приложение № 1</t>
  </si>
  <si>
    <t>к решению Совета депутатов</t>
  </si>
  <si>
    <t xml:space="preserve">Волховского муниципального района </t>
  </si>
  <si>
    <t>Сведения о составе имущества
Комитета социальной защиты населения администрации Волховского муниципального района Ленинградской области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</si>
  <si>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Сумма амортизации; Остаточная стоимость; 
Отбор: Учреждение Равно "Комитет социальной защиты населения администрации Волховского муницпального района Лен.обл."</t>
  </si>
  <si>
    <t>Параметры:</t>
  </si>
  <si>
    <t>Отбор:</t>
  </si>
  <si>
    <t>Счет</t>
  </si>
  <si>
    <t>Балансовая стоимость</t>
  </si>
  <si>
    <t>Сумма амортизации</t>
  </si>
  <si>
    <t>Остаточная стоимость</t>
  </si>
  <si>
    <t>КФО</t>
  </si>
  <si>
    <t>КПС</t>
  </si>
  <si>
    <t>МОЛ</t>
  </si>
  <si>
    <t>Подразделение</t>
  </si>
  <si>
    <t>№ п/п</t>
  </si>
  <si>
    <t>ОС</t>
  </si>
  <si>
    <t>Инвентарный номер</t>
  </si>
  <si>
    <t>ОКОФ</t>
  </si>
  <si>
    <t>Амортизационная группа</t>
  </si>
  <si>
    <t>Способ начисления амортизации</t>
  </si>
  <si>
    <t>Дата принятия к учету</t>
  </si>
  <si>
    <t>Состояние</t>
  </si>
  <si>
    <t>Мес. норма %</t>
  </si>
  <si>
    <t>Срок полезного использо вания (мес.)</t>
  </si>
  <si>
    <t>Процент износа</t>
  </si>
  <si>
    <t>101.34 "Машины и оборудование – иное движимое имущество учреждения"</t>
  </si>
  <si>
    <t>1 (Деятельность, осуществляемая за счет средств соответствующего бюджета)</t>
  </si>
  <si>
    <t>10060940171320242</t>
  </si>
  <si>
    <t>Богатенков Владислав Александрович</t>
  </si>
  <si>
    <t>КСЗН администрации МО Волх-ого мун. р-на</t>
  </si>
  <si>
    <t>Системный блок HP 280G1 MT (K8K51ES)i3-4160/4/500GB/DRW/Dos</t>
  </si>
  <si>
    <t>1.1006.101.34.0303</t>
  </si>
  <si>
    <t>14 3020201</t>
  </si>
  <si>
    <t>100 % при вводе в эксплуатацию</t>
  </si>
  <si>
    <t>Принято к учету</t>
  </si>
  <si>
    <t>Циминтия ИР</t>
  </si>
  <si>
    <t>1.1006.101.34.0304</t>
  </si>
  <si>
    <t>16.12.2015</t>
  </si>
  <si>
    <t>Введено в эксплуатацию</t>
  </si>
  <si>
    <t>Егорова ОВ</t>
  </si>
  <si>
    <t>Моноблок Acer Veriton Z266G 19.5 HD+(1600*900)Intel Core i3-4150T 3/00GHz/4GB/</t>
  </si>
  <si>
    <t>1.0104.101.34.0255</t>
  </si>
  <si>
    <t>Линейный</t>
  </si>
  <si>
    <t>11.03.2016</t>
  </si>
  <si>
    <t>Величко ОН</t>
  </si>
  <si>
    <t>МФУ Canon MF237w</t>
  </si>
  <si>
    <t>1.1006.101.34.0321</t>
  </si>
  <si>
    <t>14 3020261</t>
  </si>
  <si>
    <t>Павлова ОВ</t>
  </si>
  <si>
    <t>1.1006.101.34.0320</t>
  </si>
  <si>
    <t>Клиентское 2</t>
  </si>
  <si>
    <t>1.1006.101.34.0319</t>
  </si>
  <si>
    <t>Стасюкинене МВ</t>
  </si>
  <si>
    <t>Моноблок HP ProOne 440G3(1KN95EA)23/8/i5-7500T/4G/500G/DVD/W10</t>
  </si>
  <si>
    <t>1.1006.101.34.0322</t>
  </si>
  <si>
    <t>26.12.2017</t>
  </si>
  <si>
    <t>Анухина ЕВ</t>
  </si>
  <si>
    <t>1.1006.101.34.0323</t>
  </si>
  <si>
    <t>20.12.2017</t>
  </si>
  <si>
    <t xml:space="preserve">Сахаровская ЕС </t>
  </si>
  <si>
    <t>Многофункциональное устройство Canon i-Sensys MF3010</t>
  </si>
  <si>
    <t>1.1006.101.34.0325</t>
  </si>
  <si>
    <t>24.05.2018</t>
  </si>
  <si>
    <t>новое</t>
  </si>
  <si>
    <t>1.1006.101.34.0324</t>
  </si>
  <si>
    <t>Моноблок Lenovo М310z All-In-Obe 19.5 (10QG003NRU) i5-7400/4GB/1TB/NOOS</t>
  </si>
  <si>
    <t>1.1006.101.34.0327</t>
  </si>
  <si>
    <t>1.1006.101.34.0326</t>
  </si>
  <si>
    <t>Афанасьева</t>
  </si>
  <si>
    <t>Многофункциональное утсройство Canon i-Sensys MF3010 18 стр/мин</t>
  </si>
  <si>
    <t>1.0104.101.34.0243</t>
  </si>
  <si>
    <t>14 3020360</t>
  </si>
  <si>
    <t>22.07.2015</t>
  </si>
  <si>
    <t>Клубова ЕИ</t>
  </si>
  <si>
    <t>1.0104.101.34.0244</t>
  </si>
  <si>
    <t>Клиентское 1</t>
  </si>
  <si>
    <t>1.0104.101.34.0245</t>
  </si>
  <si>
    <t>Лютикова ВА</t>
  </si>
  <si>
    <t>1.0104.101.34.0246</t>
  </si>
  <si>
    <t>Маякова НВ</t>
  </si>
  <si>
    <t>1.0104.101.34.0247</t>
  </si>
  <si>
    <t>Афанасьева ИВ</t>
  </si>
  <si>
    <t>Принтер НР Laserjet P2035 (CE461A) USB+LPT 30ст/мин</t>
  </si>
  <si>
    <t>1.0104.101.34.0248</t>
  </si>
  <si>
    <t>Зимина ЛВ</t>
  </si>
  <si>
    <t>1.0104.101.34.0249</t>
  </si>
  <si>
    <t>Богатенков ВА</t>
  </si>
  <si>
    <t>Аккумуляторная батарея для ИБП CSB 1234WF2</t>
  </si>
  <si>
    <t>14 3020194</t>
  </si>
  <si>
    <t>Серверная (шкаф)</t>
  </si>
  <si>
    <t>Кондиционер мобильный Zanussi ZACM -07 MP/N1</t>
  </si>
  <si>
    <t>1.1006.101.34.0312</t>
  </si>
  <si>
    <t>16 2930274</t>
  </si>
  <si>
    <t>24.05.2016</t>
  </si>
  <si>
    <t>Серверная</t>
  </si>
  <si>
    <t>Системный блок Intel Core i3 4340</t>
  </si>
  <si>
    <t>1.1006.101.34.0291</t>
  </si>
  <si>
    <t>03.07.2014</t>
  </si>
  <si>
    <t>Талова ИА</t>
  </si>
  <si>
    <t>Лазерное  МФУ Canon i-Sensys MF3010</t>
  </si>
  <si>
    <t>1.1006.101.34.0296</t>
  </si>
  <si>
    <t>16.03.2015</t>
  </si>
  <si>
    <t>Коммутатор некправляемый D-Link</t>
  </si>
  <si>
    <t>1.1006.101.34.0297</t>
  </si>
  <si>
    <t>31.03.2015</t>
  </si>
  <si>
    <t>Коммутатор D-Link</t>
  </si>
  <si>
    <t>Резерв</t>
  </si>
  <si>
    <t>Системный блок Н61М-С/Intel Corei3-3240.3.40ГГц</t>
  </si>
  <si>
    <t>1.1006.101.34.0288</t>
  </si>
  <si>
    <t>26.05.2014</t>
  </si>
  <si>
    <t>Гординова АС</t>
  </si>
  <si>
    <t>1.1006.101.34.0289</t>
  </si>
  <si>
    <t>1.1006.101.34.0290</t>
  </si>
  <si>
    <t>Малышева СА</t>
  </si>
  <si>
    <t>Системный блок НР Proesk 600 SFF</t>
  </si>
  <si>
    <t>1.1006.101.34.0292</t>
  </si>
  <si>
    <t>22.12.2014</t>
  </si>
  <si>
    <t>Васильева ЮВ</t>
  </si>
  <si>
    <t>1.1006.101.34.0293</t>
  </si>
  <si>
    <t>Монитор 19 Samsung S19C200BR1280*1024/5ms/DVI/VGA/black</t>
  </si>
  <si>
    <t>1.1006.101.34.0294</t>
  </si>
  <si>
    <t>Давыдова ВА</t>
  </si>
  <si>
    <t>1.1006.101.34.0295</t>
  </si>
  <si>
    <t>Процессор Intel Corei3-4160.3.60ГГц, 3МБ, LGA1150. OEM. 2,2Гб.Windows 7 Prof</t>
  </si>
  <si>
    <t>1.0104.101.34.0250</t>
  </si>
  <si>
    <t>13.10.2015</t>
  </si>
  <si>
    <t>1.0104.101.34.0251</t>
  </si>
  <si>
    <t>Григорьева ЕВ</t>
  </si>
  <si>
    <t>1.0104.101.34.0252</t>
  </si>
  <si>
    <t>Давыдова ВА (VipNet)</t>
  </si>
  <si>
    <t>1.0104.101.34.0253</t>
  </si>
  <si>
    <t>Системный блок s1150 i3-4170/4GbDDR3/1000Gb/DVD RW</t>
  </si>
  <si>
    <t>1.1006.101.34.0302</t>
  </si>
  <si>
    <t>28.10.2015</t>
  </si>
  <si>
    <t>Макарова ЛВ</t>
  </si>
  <si>
    <t>Монитор LCD 17 Acer V173B LCD 10756</t>
  </si>
  <si>
    <t>1.1006.101.34.0156Д</t>
  </si>
  <si>
    <t>10.10.2008</t>
  </si>
  <si>
    <t>Лазерное  МФУ Canon i-Sensys MF211</t>
  </si>
  <si>
    <t>1.1006.101.34.0315</t>
  </si>
  <si>
    <t>23.11.2016</t>
  </si>
  <si>
    <t>1.1006.101.34.0156В</t>
  </si>
  <si>
    <t>1.1006.101.34.0156Е</t>
  </si>
  <si>
    <t>1.1006.101.34.0156Ё</t>
  </si>
  <si>
    <t>Пименова Е</t>
  </si>
  <si>
    <t>1.1006.101.34.0156П</t>
  </si>
  <si>
    <t>1.1006.101.34.0156О</t>
  </si>
  <si>
    <t>1.1006.101.34.0156Л</t>
  </si>
  <si>
    <t>1.1006.101.34.0156Ж</t>
  </si>
  <si>
    <t>1.1006.101.34.0156С</t>
  </si>
  <si>
    <t>1.1006.101.34.0156М</t>
  </si>
  <si>
    <t>Жукова ВА</t>
  </si>
  <si>
    <t>1.1006.101.34.0156И</t>
  </si>
  <si>
    <t>1.1006.101.34.0156Т</t>
  </si>
  <si>
    <t>1.1006.101.34.0156Ф</t>
  </si>
  <si>
    <t>1.1006.101.34.0156Ч</t>
  </si>
  <si>
    <t>1.1006.101.34.0156Я</t>
  </si>
  <si>
    <t>Системный блок HP 09F0H/Intel Pentium D 2.80ГГц</t>
  </si>
  <si>
    <t>1.1006.101.34.0001</t>
  </si>
  <si>
    <t>14 3020390</t>
  </si>
  <si>
    <t>01.04.2009</t>
  </si>
  <si>
    <t>Системный блок 0ААСh//Intel Pentium E2180 2,00ГГц</t>
  </si>
  <si>
    <t>1.1006.101.34.0032</t>
  </si>
  <si>
    <t>27.05.2009</t>
  </si>
  <si>
    <t>Петрова СВ</t>
  </si>
  <si>
    <t>Принтер HP Laser № 15091</t>
  </si>
  <si>
    <t>1.1006.101.34.0046</t>
  </si>
  <si>
    <t>16.05.2005</t>
  </si>
  <si>
    <t>Источник питания Ippon Smart Power Pro 1000 13607</t>
  </si>
  <si>
    <t>1.1006.101.34.0265</t>
  </si>
  <si>
    <t>09.12.2009</t>
  </si>
  <si>
    <t>Источник питания Tripp Lite SMX1000RT2U</t>
  </si>
  <si>
    <t>1.1006.101.34.0274</t>
  </si>
  <si>
    <t>14 3149140</t>
  </si>
  <si>
    <t>29.04.2011</t>
  </si>
  <si>
    <t>Копир-принтер лазерный Canon i-SENSYS MF4018</t>
  </si>
  <si>
    <t>1.1006.101.34.0250</t>
  </si>
  <si>
    <t>01.10.2009</t>
  </si>
  <si>
    <t>Монитор  Philips 21.5 221V2SB\00</t>
  </si>
  <si>
    <t>1.1006.101.34.0278</t>
  </si>
  <si>
    <t>14 3020350</t>
  </si>
  <si>
    <t>29.12.2011</t>
  </si>
  <si>
    <t>принтер Lazer Jet 1320</t>
  </si>
  <si>
    <t>1.1006.101.34.0098</t>
  </si>
  <si>
    <t>14.07.2005</t>
  </si>
  <si>
    <t>принтер Canon</t>
  </si>
  <si>
    <t>1.1006.101.34.0111</t>
  </si>
  <si>
    <t>22.12.2006</t>
  </si>
  <si>
    <t>1.1006.101.34.0129</t>
  </si>
  <si>
    <t>13.11.2007</t>
  </si>
  <si>
    <t>принтер Canon LBP -2900 5692</t>
  </si>
  <si>
    <t>1.1006.101.34.0149</t>
  </si>
  <si>
    <t>24.04.2008</t>
  </si>
  <si>
    <t>Принтер HP Laser P</t>
  </si>
  <si>
    <t>1.1006.101.34.0275</t>
  </si>
  <si>
    <t>31.10.2011</t>
  </si>
  <si>
    <t>Принтер HP Leser Jet Color CP 1515N USB</t>
  </si>
  <si>
    <t>1.1006.101.34.0266</t>
  </si>
  <si>
    <t>18.01.2010</t>
  </si>
  <si>
    <t>Принтер-сканер Canon Laser Base MF4018 10006</t>
  </si>
  <si>
    <t>1.1006.101.34.0159</t>
  </si>
  <si>
    <t>10.11.2008</t>
  </si>
  <si>
    <t>Серверная платформа Intel Server</t>
  </si>
  <si>
    <t>1.1006.101.34.0272</t>
  </si>
  <si>
    <t>14 3020310</t>
  </si>
  <si>
    <t>01.04.2011</t>
  </si>
  <si>
    <t>Сетевое хранилище данных D-Link DNS-323?, винчестер</t>
  </si>
  <si>
    <t>1.1006.101.34.0225</t>
  </si>
  <si>
    <t>23.12.2008</t>
  </si>
  <si>
    <t>СИСТЕМНЫЙ БЛОК Ar1311</t>
  </si>
  <si>
    <t>1.1006.101.34.0123</t>
  </si>
  <si>
    <t>Романова</t>
  </si>
  <si>
    <t>СИСТЕМНЫЙ БЛОК Ar 1311</t>
  </si>
  <si>
    <t>1.1006.101.34.0125</t>
  </si>
  <si>
    <t>Системный блок Intel Core i5 2500\2*2Gb\DVD-RW\ATX450W\kb\ms</t>
  </si>
  <si>
    <t>1.1006.101.34.0279</t>
  </si>
  <si>
    <t>Большакова НВ</t>
  </si>
  <si>
    <t>СИСТЕМНЫЙ БЛОК Soz 1578 G31/E2180 2G/1G/160G</t>
  </si>
  <si>
    <t>1.1006.101.34.0157а</t>
  </si>
  <si>
    <t>Лазерное МФУ Canon i-Sensys MF211</t>
  </si>
  <si>
    <t>1.0104.101.34.0258</t>
  </si>
  <si>
    <t>Бухгалтерия</t>
  </si>
  <si>
    <t>Системный блок s 1151i 5-6400/4GbDDR4/500Gb/DVD+RW</t>
  </si>
  <si>
    <t>1.0104.101.34.0259</t>
  </si>
  <si>
    <t>14 3020545</t>
  </si>
  <si>
    <t>Комбайн лазерный принтер Canon LaserBase MF 3010</t>
  </si>
  <si>
    <t>1.1006.101.34.0280</t>
  </si>
  <si>
    <t>22.01.2013</t>
  </si>
  <si>
    <t>Сахаровская ЕС</t>
  </si>
  <si>
    <t>Системный блок MSI H61M-P31(G3)//Intel Pentium G860 3.00 ГГц</t>
  </si>
  <si>
    <t>1.1006.101.34.0282</t>
  </si>
  <si>
    <t>30.01.2013</t>
  </si>
  <si>
    <t>1.1006.101.34.0156Б</t>
  </si>
  <si>
    <t>1.1006.101.34.0156Г</t>
  </si>
  <si>
    <t>Малышева Светлана Александровна</t>
  </si>
  <si>
    <t>Фотоапарат Nikon Coolplx S200 LR 7Mp 3[ silver</t>
  </si>
  <si>
    <t>1.1006.101.34.0222</t>
  </si>
  <si>
    <t>14 3322170</t>
  </si>
  <si>
    <t>101.36 "Производственный и хозяйственный инвентарь – иное движимое имущество учреждения"</t>
  </si>
  <si>
    <t>10060940171320244</t>
  </si>
  <si>
    <t>МФУ HP Laser Jet M 1212 hf</t>
  </si>
  <si>
    <t>Системный блок Gidabyte H77-DS3H/Intel Core i3 2120 3.30 ГГЦ</t>
  </si>
  <si>
    <t>1.1006.101.34.0286</t>
  </si>
  <si>
    <t>20.12.2013</t>
  </si>
  <si>
    <t>1.1006.101.34.0285</t>
  </si>
  <si>
    <t>МФУ HP Laser Jet M 1212 hf КСлужба Дети</t>
  </si>
  <si>
    <t>1.1006.101.34.0287</t>
  </si>
  <si>
    <t>Маршрутизатор WI FI TP-LINK ARCHER C2</t>
  </si>
  <si>
    <t>1.1006.101.34.0313</t>
  </si>
  <si>
    <t>15.11.2016</t>
  </si>
  <si>
    <t>Шкаф/стойка 22U  двухкамерная стойка серая (600*600*119)</t>
  </si>
  <si>
    <t>1.1006.101.36.0273</t>
  </si>
  <si>
    <t>16 3612420</t>
  </si>
  <si>
    <t>Информационное оборудование Стенд Информация в клиентской</t>
  </si>
  <si>
    <t>Клиентская</t>
  </si>
  <si>
    <t>Шкаф для административных помещений (Клиентская служба)</t>
  </si>
  <si>
    <t>1.1006.101.36.0409</t>
  </si>
  <si>
    <t>16 3612430</t>
  </si>
  <si>
    <t>08.04.2015</t>
  </si>
  <si>
    <t>Шкаф для административных помещений (Бухгалтерия)</t>
  </si>
  <si>
    <t>1.1006.101.36.0410</t>
  </si>
  <si>
    <t>Стойка для клинтской службы - ресепшен</t>
  </si>
  <si>
    <t>1.1006.101.36.0414</t>
  </si>
  <si>
    <t>29.04.2015</t>
  </si>
  <si>
    <t>Стол для заявлений - ресепшен</t>
  </si>
  <si>
    <t>1.1006.101.36.0415</t>
  </si>
  <si>
    <t>СпецМеб Delta System Шкаф 204 д/одежды эбони</t>
  </si>
  <si>
    <t>1.1006.101.36.0392</t>
  </si>
  <si>
    <t>16 3612431</t>
  </si>
  <si>
    <t>06.04.2015</t>
  </si>
  <si>
    <t>Председатель</t>
  </si>
  <si>
    <t>СпецМеб Delta System Шкаф 204 закр. со стеклом эбони</t>
  </si>
  <si>
    <t>1.1006.101.36.0393</t>
  </si>
  <si>
    <t>СпецМеб Delta System Приставка-греденция эбони</t>
  </si>
  <si>
    <t>1.1006.101.36.0394</t>
  </si>
  <si>
    <t>СпецМеб Delta System Брифинг-Приставка эбони</t>
  </si>
  <si>
    <t>1.1006.101.36.0395</t>
  </si>
  <si>
    <t>СпецМеб Delta System Тумба подкатная 3ящ эбони</t>
  </si>
  <si>
    <t>1.1006.101.36.0396</t>
  </si>
  <si>
    <t>СпецМеб Delta System Шкаф 75 дер.дверью эбони</t>
  </si>
  <si>
    <t>1.1006.101.36.0397</t>
  </si>
  <si>
    <t>СпецМеб РТ Арго Стол эргономичный с приставной тумбой орех Зам.председателя</t>
  </si>
  <si>
    <t>1.1006.101.36.0398</t>
  </si>
  <si>
    <t>07.04.2015</t>
  </si>
  <si>
    <t>СпецМеб РТ Арго Шкаф для одежды узкий орех на 2 коплекта</t>
  </si>
  <si>
    <t>1.1006.101.36.0402</t>
  </si>
  <si>
    <t>по кабинетам</t>
  </si>
  <si>
    <t>1.1006.101.36.0403</t>
  </si>
  <si>
    <t>1.1006.101.36.0404</t>
  </si>
  <si>
    <t>1.1006.101.36.0405</t>
  </si>
  <si>
    <t>1.1006.101.36.0406</t>
  </si>
  <si>
    <t>СпецМеб РТ Арго Шкаф для одежды орех на 4 коплекта</t>
  </si>
  <si>
    <t>1.1006.101.36.0407</t>
  </si>
  <si>
    <t>1.1006.101.36.0408</t>
  </si>
  <si>
    <t>СпецМеб Delta System Стол рабочий эбони</t>
  </si>
  <si>
    <t>1.1006.101.36.0391а</t>
  </si>
  <si>
    <t>Метал. мебель ПРАКТИК М-18 шкаф арх. 2 дв. 915*370*1830</t>
  </si>
  <si>
    <t>1.1006.101.36.0386</t>
  </si>
  <si>
    <t>16 3612181</t>
  </si>
  <si>
    <t>18.12.2014</t>
  </si>
  <si>
    <t>1.1006.101.36.0387</t>
  </si>
  <si>
    <t>1.1006.101.36.0388</t>
  </si>
  <si>
    <t>1.1006.101.36.0389</t>
  </si>
  <si>
    <t>1.1006.101.36.0390</t>
  </si>
  <si>
    <t>Сейф мебельный, электрон.кодовый замок</t>
  </si>
  <si>
    <t>1.1006.101.36.0275</t>
  </si>
  <si>
    <t>01.10.2013</t>
  </si>
  <si>
    <t>Богатенков</t>
  </si>
  <si>
    <t>1.1006.101.36.0292</t>
  </si>
  <si>
    <t>24.12.2013</t>
  </si>
  <si>
    <t>1.1006.101.36.0287</t>
  </si>
  <si>
    <t>1.1006.101.36.0290</t>
  </si>
  <si>
    <t>1.1006.101.36.0289</t>
  </si>
  <si>
    <t>1.1006.101.36.0288</t>
  </si>
  <si>
    <t>1.1006.101.36.0286</t>
  </si>
  <si>
    <t>1.1006.101.36.0291</t>
  </si>
  <si>
    <t>1.1006.101.36.0293</t>
  </si>
  <si>
    <t>Кресло Руководителя Кожа черная</t>
  </si>
  <si>
    <t>1.1006.101.36.0278</t>
  </si>
  <si>
    <t>19.12.2013</t>
  </si>
  <si>
    <t>Анухина</t>
  </si>
  <si>
    <t>1.1006.101.36.0279</t>
  </si>
  <si>
    <t>Циминтия</t>
  </si>
  <si>
    <t>1.1006.101.36.0281</t>
  </si>
  <si>
    <t>23.12.2013</t>
  </si>
  <si>
    <t>Стасюкинене</t>
  </si>
  <si>
    <t>Многоместная секция Стилл 3 секц. карк. черн. сиденье черный</t>
  </si>
  <si>
    <t>1.1006.101.36.0283</t>
  </si>
  <si>
    <t>коридор</t>
  </si>
  <si>
    <t>1.1006.101.36.0284</t>
  </si>
  <si>
    <t>1.1006.101.36.0427</t>
  </si>
  <si>
    <t>28.11.2016</t>
  </si>
  <si>
    <t>Кресло Руководителя Чип Кожзам черный</t>
  </si>
  <si>
    <t>1.1006.101.36.0429</t>
  </si>
  <si>
    <t>16 3612563</t>
  </si>
  <si>
    <t>14.12.2016</t>
  </si>
  <si>
    <t>Модуль 102 Шкаф многоцелевой 2дверцы 5 полок и штанга</t>
  </si>
  <si>
    <t>1.1006.101.36.0163</t>
  </si>
  <si>
    <t>Модуль 108, шкаф для книг2 дверцы-витрины с 4полками  и 2глухих дверцы с 1полкой</t>
  </si>
  <si>
    <t>1.1006.101.36.0161а</t>
  </si>
  <si>
    <t>Модуль 108 а, шкаф для книг 2 дверцы-витр с 4полками  и 2глухих дверцы с 1полкой</t>
  </si>
  <si>
    <t>1.1006.101.36.0168а</t>
  </si>
  <si>
    <t>16 3612336</t>
  </si>
  <si>
    <t>Набор корпусной мебели</t>
  </si>
  <si>
    <t>1.1006.101.36.0242</t>
  </si>
  <si>
    <t>01.01.2009</t>
  </si>
  <si>
    <t>Стояла у Таловой</t>
  </si>
  <si>
    <t>сейф шкаф  метал. архив.</t>
  </si>
  <si>
    <t>1.1006.101.36.0197</t>
  </si>
  <si>
    <t>11.12.2008</t>
  </si>
  <si>
    <t>Архивный шкаф Стасюкинене</t>
  </si>
  <si>
    <t>стенка мебельная</t>
  </si>
  <si>
    <t>1.1006.101.36.0119</t>
  </si>
  <si>
    <t>30.01.2006</t>
  </si>
  <si>
    <t>У Таловой</t>
  </si>
  <si>
    <t>стол компьютерный</t>
  </si>
  <si>
    <t>1.1006.101.36.0114</t>
  </si>
  <si>
    <t>30.01.2007</t>
  </si>
  <si>
    <t>бухалтерия</t>
  </si>
  <si>
    <t>1.1006.101.36.0115</t>
  </si>
  <si>
    <t>1.1006.101.36.0116</t>
  </si>
  <si>
    <t>1.1006.101.36.0117</t>
  </si>
  <si>
    <t>стол компьютерный 1,4*0,9</t>
  </si>
  <si>
    <t>1.1006.101.36.0137б</t>
  </si>
  <si>
    <t>18.01.2008</t>
  </si>
  <si>
    <t>стол компьютерный SE 13L</t>
  </si>
  <si>
    <t>1.1006.101.36.0177</t>
  </si>
  <si>
    <t>28.11.2008</t>
  </si>
  <si>
    <t>Егорова</t>
  </si>
  <si>
    <t>1.1006.101.36.0137а</t>
  </si>
  <si>
    <t>1.1006.101.36.0137в</t>
  </si>
  <si>
    <t>1.1006.101.36.0137г</t>
  </si>
  <si>
    <t>1.1006.101.36.0137д</t>
  </si>
  <si>
    <t>1.1006.101.36.0137е</t>
  </si>
  <si>
    <t>1.1006.101.36.0137ё</t>
  </si>
  <si>
    <t>1.1006.101.36.0137ж</t>
  </si>
  <si>
    <t>1.1006.101.36.0137з</t>
  </si>
  <si>
    <t>1.1006.101.36.0137и</t>
  </si>
  <si>
    <t>1.1006.101.36.0137к</t>
  </si>
  <si>
    <t>1.1006.101.36.0137л</t>
  </si>
  <si>
    <t>1.1006.101.36.0137м</t>
  </si>
  <si>
    <t>1.1006.101.36.0137н</t>
  </si>
  <si>
    <t>1.1006.101.36.0137о</t>
  </si>
  <si>
    <t>1.1006.101.36.0137р</t>
  </si>
  <si>
    <t>1.1006.101.36.0137т</t>
  </si>
  <si>
    <t>Модуль 104 шкаф угловой универсальный 4полки и штанга</t>
  </si>
  <si>
    <t>1.1006.101.36.0166б</t>
  </si>
  <si>
    <t>1.1006.101.36.0168б</t>
  </si>
  <si>
    <t>1.1006.101.36.0168в</t>
  </si>
  <si>
    <t>Итого</t>
  </si>
  <si>
    <t>30 июля 2018 года</t>
  </si>
  <si>
    <t>Комитета социальной защиты населения администрации Волховского муниципального района Ленинградской области</t>
  </si>
  <si>
    <t>Промежуточный, ликвидационный</t>
  </si>
  <si>
    <t>от 02 августа 2018 года № 31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</si>
</sst>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[=0]&quot;&quot;;General"/>
    <numFmt numFmtId="166" formatCode="0000000"/>
    <numFmt numFmtId="167" formatCode="000"/>
    <numFmt numFmtId="168" formatCode="[=0]&quot;−&quot;;General"/>
    <numFmt numFmtId="169" formatCode="0.00;[Red]\-0.00"/>
    <numFmt numFmtId="170" formatCode="0.000"/>
  </numFmts>
  <fonts count="15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rgb="FF003F2F"/>
      <name val="Arial"/>
      <family val="2"/>
    </font>
    <font>
      <b/>
      <sz val="10"/>
      <color rgb="FF003F2F"/>
      <name val="Arial"/>
      <family val="2"/>
    </font>
    <font>
      <b/>
      <sz val="8"/>
      <color rgb="FF003F2F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BF0"/>
        <bgColor auto="1"/>
      </patternFill>
    </fill>
    <fill>
      <patternFill patternType="solid">
        <fgColor rgb="FFFFFCD8"/>
        <bgColor auto="1"/>
      </patternFill>
    </fill>
    <fill>
      <patternFill patternType="solid">
        <fgColor rgb="FFDFEBD8"/>
        <bgColor auto="1"/>
      </patternFill>
    </fill>
    <fill>
      <patternFill patternType="solid">
        <fgColor rgb="FFD5EEFF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thin">
        <color rgb="FFB3AC86"/>
      </left>
      <right/>
      <top/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B3AC86"/>
      </right>
      <top style="medium">
        <color indexed="64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medium">
        <color indexed="64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medium">
        <color indexed="64"/>
      </top>
      <bottom/>
      <diagonal/>
    </border>
    <border>
      <left style="thin">
        <color rgb="FFB3AC86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rgb="FFB3AC86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/>
      <top style="thin">
        <color rgb="FFB3AC86"/>
      </top>
      <bottom/>
      <diagonal/>
    </border>
    <border>
      <left/>
      <right/>
      <top style="thin">
        <color rgb="FFB3AC86"/>
      </top>
      <bottom/>
      <diagonal/>
    </border>
    <border>
      <left/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medium">
        <color indexed="64"/>
      </left>
      <right style="thin">
        <color rgb="FFB3AC86"/>
      </right>
      <top/>
      <bottom style="medium">
        <color indexed="64"/>
      </bottom>
      <diagonal/>
    </border>
    <border>
      <left style="thin">
        <color rgb="FFB3AC86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B3AC86"/>
      </right>
      <top/>
      <bottom style="medium">
        <color indexed="64"/>
      </bottom>
      <diagonal/>
    </border>
    <border>
      <left style="thin">
        <color rgb="FFB3AC86"/>
      </left>
      <right style="thin">
        <color rgb="FFB3AC86"/>
      </right>
      <top/>
      <bottom style="medium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medium">
        <color indexed="64"/>
      </bottom>
      <diagonal/>
    </border>
    <border>
      <left style="thin">
        <color rgb="FFB3AC86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B3AC86"/>
      </right>
      <top style="thin">
        <color rgb="FFB3AC86"/>
      </top>
      <bottom style="medium">
        <color indexed="64"/>
      </bottom>
      <diagonal/>
    </border>
    <border>
      <left style="thin">
        <color rgb="FFB3AC86"/>
      </left>
      <right style="medium">
        <color indexed="64"/>
      </right>
      <top style="thin">
        <color rgb="FFB3AC86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64" fontId="0" fillId="3" borderId="1" xfId="0" applyNumberForma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164" fontId="0" fillId="4" borderId="2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 indent="1"/>
    </xf>
    <xf numFmtId="0" fontId="1" fillId="5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5" borderId="0" xfId="0" applyFont="1" applyFill="1"/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top"/>
    </xf>
    <xf numFmtId="4" fontId="0" fillId="7" borderId="14" xfId="0" applyNumberFormat="1" applyFill="1" applyBorder="1" applyAlignment="1">
      <alignment vertical="top"/>
    </xf>
    <xf numFmtId="0" fontId="0" fillId="6" borderId="14" xfId="0" applyFill="1" applyBorder="1" applyAlignment="1">
      <alignment vertical="top"/>
    </xf>
    <xf numFmtId="4" fontId="0" fillId="7" borderId="24" xfId="0" applyNumberFormat="1" applyFill="1" applyBorder="1" applyAlignment="1">
      <alignment vertical="top"/>
    </xf>
    <xf numFmtId="168" fontId="0" fillId="8" borderId="14" xfId="0" applyNumberFormat="1" applyFill="1" applyBorder="1" applyAlignment="1">
      <alignment vertical="top"/>
    </xf>
    <xf numFmtId="168" fontId="0" fillId="7" borderId="14" xfId="0" applyNumberFormat="1" applyFill="1" applyBorder="1" applyAlignment="1">
      <alignment vertical="top"/>
    </xf>
    <xf numFmtId="168" fontId="0" fillId="7" borderId="24" xfId="0" applyNumberFormat="1" applyFill="1" applyBorder="1" applyAlignment="1">
      <alignment vertical="top"/>
    </xf>
    <xf numFmtId="4" fontId="0" fillId="8" borderId="14" xfId="0" applyNumberFormat="1" applyFill="1" applyBorder="1" applyAlignment="1">
      <alignment vertical="top"/>
    </xf>
    <xf numFmtId="167" fontId="0" fillId="0" borderId="25" xfId="0" applyNumberFormat="1" applyBorder="1" applyAlignment="1">
      <alignment horizontal="center" vertical="top"/>
    </xf>
    <xf numFmtId="168" fontId="0" fillId="7" borderId="26" xfId="0" applyNumberFormat="1" applyFill="1" applyBorder="1" applyAlignment="1">
      <alignment vertical="top"/>
    </xf>
    <xf numFmtId="0" fontId="0" fillId="6" borderId="26" xfId="0" applyFill="1" applyBorder="1" applyAlignment="1">
      <alignment vertical="top"/>
    </xf>
    <xf numFmtId="168" fontId="0" fillId="7" borderId="27" xfId="0" applyNumberFormat="1" applyFill="1" applyBorder="1" applyAlignment="1">
      <alignment vertical="top"/>
    </xf>
    <xf numFmtId="0" fontId="4" fillId="0" borderId="2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6" borderId="29" xfId="0" applyFont="1" applyFill="1" applyBorder="1" applyAlignment="1">
      <alignment horizontal="centerContinuous" vertical="center" wrapText="1"/>
    </xf>
    <xf numFmtId="0" fontId="5" fillId="6" borderId="13" xfId="0" applyFont="1" applyFill="1" applyBorder="1" applyAlignment="1">
      <alignment horizontal="centerContinuous" vertical="center" wrapText="1"/>
    </xf>
    <xf numFmtId="0" fontId="5" fillId="6" borderId="30" xfId="0" applyFont="1" applyFill="1" applyBorder="1" applyAlignment="1">
      <alignment horizontal="centerContinuous" vertical="center" wrapText="1"/>
    </xf>
    <xf numFmtId="167" fontId="0" fillId="0" borderId="31" xfId="0" applyNumberFormat="1" applyBorder="1" applyAlignment="1">
      <alignment horizontal="center" vertical="top"/>
    </xf>
    <xf numFmtId="168" fontId="0" fillId="8" borderId="32" xfId="0" applyNumberFormat="1" applyFill="1" applyBorder="1" applyAlignment="1">
      <alignment vertical="top"/>
    </xf>
    <xf numFmtId="0" fontId="0" fillId="6" borderId="32" xfId="0" applyFill="1" applyBorder="1" applyAlignment="1">
      <alignment vertical="top"/>
    </xf>
    <xf numFmtId="168" fontId="0" fillId="7" borderId="32" xfId="0" applyNumberFormat="1" applyFill="1" applyBorder="1" applyAlignment="1">
      <alignment vertical="top"/>
    </xf>
    <xf numFmtId="168" fontId="0" fillId="7" borderId="33" xfId="0" applyNumberFormat="1" applyFill="1" applyBorder="1" applyAlignment="1">
      <alignment vertical="top"/>
    </xf>
    <xf numFmtId="1" fontId="0" fillId="0" borderId="23" xfId="0" applyNumberFormat="1" applyBorder="1" applyAlignment="1">
      <alignment horizontal="center" vertical="top"/>
    </xf>
    <xf numFmtId="1" fontId="0" fillId="0" borderId="34" xfId="0" applyNumberFormat="1" applyBorder="1" applyAlignment="1">
      <alignment horizontal="center" vertical="top"/>
    </xf>
    <xf numFmtId="168" fontId="0" fillId="8" borderId="13" xfId="0" applyNumberFormat="1" applyFill="1" applyBorder="1" applyAlignment="1">
      <alignment vertical="top"/>
    </xf>
    <xf numFmtId="168" fontId="0" fillId="7" borderId="13" xfId="0" applyNumberFormat="1" applyFill="1" applyBorder="1" applyAlignment="1">
      <alignment vertical="top"/>
    </xf>
    <xf numFmtId="168" fontId="0" fillId="7" borderId="35" xfId="0" applyNumberFormat="1" applyFill="1" applyBorder="1" applyAlignment="1">
      <alignment vertical="top"/>
    </xf>
    <xf numFmtId="1" fontId="0" fillId="0" borderId="36" xfId="0" applyNumberFormat="1" applyBorder="1" applyAlignment="1">
      <alignment horizontal="center" vertical="top"/>
    </xf>
    <xf numFmtId="168" fontId="0" fillId="8" borderId="37" xfId="0" applyNumberFormat="1" applyFill="1" applyBorder="1" applyAlignment="1">
      <alignment vertical="top"/>
    </xf>
    <xf numFmtId="168" fontId="0" fillId="7" borderId="37" xfId="0" applyNumberFormat="1" applyFill="1" applyBorder="1" applyAlignment="1">
      <alignment vertical="top"/>
    </xf>
    <xf numFmtId="168" fontId="0" fillId="7" borderId="38" xfId="0" applyNumberFormat="1" applyFill="1" applyBorder="1" applyAlignment="1">
      <alignment vertical="top"/>
    </xf>
    <xf numFmtId="0" fontId="4" fillId="0" borderId="0" xfId="0" applyFont="1" applyAlignment="1">
      <alignment horizontal="left"/>
    </xf>
    <xf numFmtId="1" fontId="0" fillId="0" borderId="31" xfId="0" applyNumberFormat="1" applyBorder="1" applyAlignment="1">
      <alignment horizontal="center" vertical="top"/>
    </xf>
    <xf numFmtId="1" fontId="0" fillId="0" borderId="39" xfId="0" applyNumberFormat="1" applyBorder="1" applyAlignment="1">
      <alignment horizontal="center" vertical="top"/>
    </xf>
    <xf numFmtId="168" fontId="0" fillId="8" borderId="40" xfId="0" applyNumberFormat="1" applyFill="1" applyBorder="1" applyAlignment="1">
      <alignment vertical="top"/>
    </xf>
    <xf numFmtId="0" fontId="0" fillId="6" borderId="40" xfId="0" applyFill="1" applyBorder="1" applyAlignment="1">
      <alignment vertical="top"/>
    </xf>
    <xf numFmtId="168" fontId="0" fillId="7" borderId="40" xfId="0" applyNumberFormat="1" applyFill="1" applyBorder="1" applyAlignment="1">
      <alignment vertical="top"/>
    </xf>
    <xf numFmtId="168" fontId="0" fillId="7" borderId="41" xfId="0" applyNumberFormat="1" applyFill="1" applyBorder="1" applyAlignment="1">
      <alignment vertical="top"/>
    </xf>
    <xf numFmtId="0" fontId="6" fillId="0" borderId="4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4" fontId="0" fillId="7" borderId="40" xfId="0" applyNumberFormat="1" applyFill="1" applyBorder="1" applyAlignment="1">
      <alignment vertical="top"/>
    </xf>
    <xf numFmtId="4" fontId="0" fillId="7" borderId="41" xfId="0" applyNumberFormat="1" applyFill="1" applyBorder="1" applyAlignment="1">
      <alignment vertical="top"/>
    </xf>
    <xf numFmtId="168" fontId="0" fillId="6" borderId="14" xfId="0" applyNumberFormat="1" applyFill="1" applyBorder="1" applyAlignment="1">
      <alignment vertical="top"/>
    </xf>
    <xf numFmtId="1" fontId="0" fillId="0" borderId="25" xfId="0" applyNumberFormat="1" applyBorder="1" applyAlignment="1">
      <alignment horizontal="center" vertical="top"/>
    </xf>
    <xf numFmtId="168" fontId="0" fillId="8" borderId="26" xfId="0" applyNumberFormat="1" applyFill="1" applyBorder="1" applyAlignment="1">
      <alignment vertical="top"/>
    </xf>
    <xf numFmtId="0" fontId="0" fillId="6" borderId="3" xfId="0" applyFill="1" applyBorder="1" applyAlignment="1">
      <alignment vertical="top"/>
    </xf>
    <xf numFmtId="4" fontId="0" fillId="7" borderId="26" xfId="0" applyNumberFormat="1" applyFill="1" applyBorder="1" applyAlignment="1">
      <alignment vertical="top"/>
    </xf>
    <xf numFmtId="4" fontId="0" fillId="7" borderId="27" xfId="0" applyNumberFormat="1" applyFill="1" applyBorder="1" applyAlignment="1">
      <alignment vertical="top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2" fontId="0" fillId="7" borderId="14" xfId="0" applyNumberFormat="1" applyFill="1" applyBorder="1" applyAlignment="1">
      <alignment vertical="top"/>
    </xf>
    <xf numFmtId="2" fontId="0" fillId="7" borderId="24" xfId="0" applyNumberFormat="1" applyFill="1" applyBorder="1" applyAlignment="1">
      <alignment vertical="top"/>
    </xf>
    <xf numFmtId="2" fontId="0" fillId="8" borderId="32" xfId="0" applyNumberFormat="1" applyFill="1" applyBorder="1" applyAlignment="1">
      <alignment vertical="top"/>
    </xf>
    <xf numFmtId="2" fontId="0" fillId="7" borderId="32" xfId="0" applyNumberFormat="1" applyFill="1" applyBorder="1" applyAlignment="1">
      <alignment vertical="top"/>
    </xf>
    <xf numFmtId="2" fontId="0" fillId="8" borderId="14" xfId="0" applyNumberFormat="1" applyFill="1" applyBorder="1" applyAlignment="1">
      <alignment vertical="top"/>
    </xf>
    <xf numFmtId="0" fontId="5" fillId="0" borderId="14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top"/>
    </xf>
    <xf numFmtId="168" fontId="1" fillId="8" borderId="14" xfId="0" applyNumberFormat="1" applyFont="1" applyFill="1" applyBorder="1" applyAlignment="1">
      <alignment vertical="top"/>
    </xf>
    <xf numFmtId="168" fontId="1" fillId="7" borderId="14" xfId="0" applyNumberFormat="1" applyFont="1" applyFill="1" applyBorder="1" applyAlignment="1">
      <alignment vertical="top"/>
    </xf>
    <xf numFmtId="168" fontId="1" fillId="7" borderId="24" xfId="0" applyNumberFormat="1" applyFont="1" applyFill="1" applyBorder="1" applyAlignment="1">
      <alignment vertical="top"/>
    </xf>
    <xf numFmtId="4" fontId="1" fillId="8" borderId="14" xfId="0" applyNumberFormat="1" applyFont="1" applyFill="1" applyBorder="1" applyAlignment="1">
      <alignment vertical="top"/>
    </xf>
    <xf numFmtId="0" fontId="6" fillId="6" borderId="14" xfId="0" applyFont="1" applyFill="1" applyBorder="1" applyAlignment="1">
      <alignment vertical="top"/>
    </xf>
    <xf numFmtId="4" fontId="1" fillId="7" borderId="14" xfId="0" applyNumberFormat="1" applyFont="1" applyFill="1" applyBorder="1" applyAlignment="1">
      <alignment vertical="top"/>
    </xf>
    <xf numFmtId="2" fontId="0" fillId="7" borderId="26" xfId="0" applyNumberFormat="1" applyFill="1" applyBorder="1" applyAlignment="1">
      <alignment vertical="top"/>
    </xf>
    <xf numFmtId="0" fontId="6" fillId="0" borderId="4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0" fillId="0" borderId="0" xfId="0" applyAlignment="1">
      <alignment horizontal="left"/>
    </xf>
    <xf numFmtId="14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9" borderId="0" xfId="0" applyFill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0" fillId="10" borderId="62" xfId="0" applyFont="1" applyFill="1" applyBorder="1" applyAlignment="1">
      <alignment horizontal="center" vertical="center" wrapText="1"/>
    </xf>
    <xf numFmtId="0" fontId="10" fillId="10" borderId="68" xfId="0" applyFont="1" applyFill="1" applyBorder="1" applyAlignment="1">
      <alignment horizontal="center" vertical="center" wrapText="1"/>
    </xf>
    <xf numFmtId="4" fontId="11" fillId="10" borderId="71" xfId="0" applyNumberFormat="1" applyFont="1" applyFill="1" applyBorder="1" applyAlignment="1">
      <alignment horizontal="right" vertical="top"/>
    </xf>
    <xf numFmtId="4" fontId="11" fillId="10" borderId="72" xfId="0" applyNumberFormat="1" applyFont="1" applyFill="1" applyBorder="1" applyAlignment="1">
      <alignment horizontal="right" vertical="top"/>
    </xf>
    <xf numFmtId="4" fontId="12" fillId="10" borderId="74" xfId="0" applyNumberFormat="1" applyFont="1" applyFill="1" applyBorder="1" applyAlignment="1">
      <alignment horizontal="right" vertical="top"/>
    </xf>
    <xf numFmtId="4" fontId="12" fillId="10" borderId="75" xfId="0" applyNumberFormat="1" applyFont="1" applyFill="1" applyBorder="1" applyAlignment="1">
      <alignment horizontal="right" vertical="top"/>
    </xf>
    <xf numFmtId="4" fontId="0" fillId="10" borderId="74" xfId="0" applyNumberFormat="1" applyFill="1" applyBorder="1" applyAlignment="1">
      <alignment horizontal="right" vertical="top"/>
    </xf>
    <xf numFmtId="4" fontId="0" fillId="10" borderId="75" xfId="0" applyNumberFormat="1" applyFill="1" applyBorder="1" applyAlignment="1">
      <alignment horizontal="right" vertical="top"/>
    </xf>
    <xf numFmtId="4" fontId="0" fillId="11" borderId="74" xfId="0" applyNumberFormat="1" applyFill="1" applyBorder="1" applyAlignment="1">
      <alignment horizontal="right" vertical="top"/>
    </xf>
    <xf numFmtId="4" fontId="0" fillId="11" borderId="75" xfId="0" applyNumberFormat="1" applyFill="1" applyBorder="1" applyAlignment="1">
      <alignment horizontal="right" vertical="top"/>
    </xf>
    <xf numFmtId="0" fontId="0" fillId="11" borderId="0" xfId="0" applyFill="1"/>
    <xf numFmtId="0" fontId="0" fillId="0" borderId="76" xfId="0" applyBorder="1" applyAlignment="1">
      <alignment horizontal="center" vertical="center"/>
    </xf>
    <xf numFmtId="0" fontId="0" fillId="0" borderId="74" xfId="0" applyBorder="1" applyAlignment="1">
      <alignment horizontal="left" vertical="top" wrapText="1"/>
    </xf>
    <xf numFmtId="0" fontId="0" fillId="0" borderId="74" xfId="0" applyBorder="1" applyAlignment="1">
      <alignment horizontal="center" vertical="top" wrapText="1"/>
    </xf>
    <xf numFmtId="1" fontId="0" fillId="0" borderId="74" xfId="0" applyNumberFormat="1" applyBorder="1" applyAlignment="1">
      <alignment horizontal="center" vertical="top" wrapText="1"/>
    </xf>
    <xf numFmtId="0" fontId="0" fillId="0" borderId="74" xfId="0" applyBorder="1" applyAlignment="1">
      <alignment horizontal="right" vertical="top" wrapText="1"/>
    </xf>
    <xf numFmtId="0" fontId="0" fillId="0" borderId="74" xfId="0" applyBorder="1" applyAlignment="1">
      <alignment horizontal="right" vertical="top"/>
    </xf>
    <xf numFmtId="169" fontId="0" fillId="0" borderId="74" xfId="0" applyNumberFormat="1" applyBorder="1" applyAlignment="1">
      <alignment horizontal="right" vertical="top" wrapText="1"/>
    </xf>
    <xf numFmtId="4" fontId="0" fillId="0" borderId="74" xfId="0" applyNumberFormat="1" applyBorder="1" applyAlignment="1">
      <alignment horizontal="right" vertical="top"/>
    </xf>
    <xf numFmtId="0" fontId="0" fillId="0" borderId="75" xfId="0" applyBorder="1" applyAlignment="1">
      <alignment horizontal="right" vertical="top"/>
    </xf>
    <xf numFmtId="0" fontId="13" fillId="0" borderId="44" xfId="0" applyNumberFormat="1" applyFont="1" applyBorder="1" applyAlignment="1">
      <alignment horizontal="center" vertical="center"/>
    </xf>
    <xf numFmtId="170" fontId="0" fillId="0" borderId="74" xfId="0" applyNumberFormat="1" applyBorder="1" applyAlignment="1">
      <alignment horizontal="right" vertical="top" wrapText="1"/>
    </xf>
    <xf numFmtId="1" fontId="0" fillId="0" borderId="74" xfId="0" applyNumberFormat="1" applyBorder="1" applyAlignment="1">
      <alignment horizontal="right" vertical="top"/>
    </xf>
    <xf numFmtId="0" fontId="0" fillId="0" borderId="44" xfId="0" applyNumberFormat="1" applyFont="1" applyBorder="1" applyAlignment="1">
      <alignment horizontal="center" vertical="center"/>
    </xf>
    <xf numFmtId="4" fontId="0" fillId="0" borderId="75" xfId="0" applyNumberFormat="1" applyBorder="1" applyAlignment="1">
      <alignment horizontal="right" vertical="top"/>
    </xf>
    <xf numFmtId="4" fontId="0" fillId="9" borderId="44" xfId="0" applyNumberFormat="1" applyFont="1" applyFill="1" applyBorder="1" applyAlignment="1">
      <alignment horizontal="center" vertical="center"/>
    </xf>
    <xf numFmtId="4" fontId="0" fillId="0" borderId="44" xfId="0" applyNumberFormat="1" applyFont="1" applyBorder="1" applyAlignment="1">
      <alignment horizontal="center" vertical="center"/>
    </xf>
    <xf numFmtId="0" fontId="0" fillId="12" borderId="44" xfId="0" applyFill="1" applyBorder="1" applyAlignment="1">
      <alignment horizontal="right" vertical="top"/>
    </xf>
    <xf numFmtId="0" fontId="0" fillId="0" borderId="44" xfId="0" applyBorder="1" applyAlignment="1">
      <alignment horizontal="center" vertical="top"/>
    </xf>
    <xf numFmtId="0" fontId="13" fillId="9" borderId="44" xfId="0" applyNumberFormat="1" applyFont="1" applyFill="1" applyBorder="1" applyAlignment="1">
      <alignment horizontal="center" vertical="center"/>
    </xf>
    <xf numFmtId="0" fontId="0" fillId="12" borderId="44" xfId="0" applyNumberFormat="1" applyFont="1" applyFill="1" applyBorder="1" applyAlignment="1">
      <alignment horizontal="center" vertical="center"/>
    </xf>
    <xf numFmtId="0" fontId="0" fillId="11" borderId="75" xfId="0" applyFill="1" applyBorder="1" applyAlignment="1">
      <alignment horizontal="right" vertical="top"/>
    </xf>
    <xf numFmtId="0" fontId="0" fillId="9" borderId="74" xfId="0" applyFill="1" applyBorder="1" applyAlignment="1">
      <alignment horizontal="left" vertical="top" wrapText="1"/>
    </xf>
    <xf numFmtId="0" fontId="0" fillId="9" borderId="74" xfId="0" applyFill="1" applyBorder="1" applyAlignment="1">
      <alignment horizontal="center" vertical="top" wrapText="1"/>
    </xf>
    <xf numFmtId="1" fontId="0" fillId="9" borderId="74" xfId="0" applyNumberFormat="1" applyFill="1" applyBorder="1" applyAlignment="1">
      <alignment horizontal="center" vertical="top" wrapText="1"/>
    </xf>
    <xf numFmtId="170" fontId="0" fillId="9" borderId="74" xfId="0" applyNumberFormat="1" applyFill="1" applyBorder="1" applyAlignment="1">
      <alignment horizontal="right" vertical="top" wrapText="1"/>
    </xf>
    <xf numFmtId="1" fontId="0" fillId="9" borderId="74" xfId="0" applyNumberFormat="1" applyFill="1" applyBorder="1" applyAlignment="1">
      <alignment horizontal="right" vertical="top"/>
    </xf>
    <xf numFmtId="169" fontId="0" fillId="9" borderId="74" xfId="0" applyNumberFormat="1" applyFill="1" applyBorder="1" applyAlignment="1">
      <alignment horizontal="right" vertical="top" wrapText="1"/>
    </xf>
    <xf numFmtId="4" fontId="0" fillId="9" borderId="74" xfId="0" applyNumberFormat="1" applyFill="1" applyBorder="1" applyAlignment="1">
      <alignment horizontal="right" vertical="top"/>
    </xf>
    <xf numFmtId="0" fontId="0" fillId="9" borderId="75" xfId="0" applyFill="1" applyBorder="1" applyAlignment="1">
      <alignment horizontal="right" vertical="top"/>
    </xf>
    <xf numFmtId="0" fontId="7" fillId="9" borderId="0" xfId="0" applyFont="1" applyFill="1" applyAlignment="1">
      <alignment horizontal="center" vertical="center"/>
    </xf>
    <xf numFmtId="4" fontId="11" fillId="10" borderId="74" xfId="0" applyNumberFormat="1" applyFont="1" applyFill="1" applyBorder="1" applyAlignment="1">
      <alignment horizontal="right" vertical="top"/>
    </xf>
    <xf numFmtId="4" fontId="11" fillId="10" borderId="75" xfId="0" applyNumberFormat="1" applyFont="1" applyFill="1" applyBorder="1" applyAlignment="1">
      <alignment horizontal="right" vertical="top"/>
    </xf>
    <xf numFmtId="0" fontId="0" fillId="11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" fontId="11" fillId="10" borderId="68" xfId="0" applyNumberFormat="1" applyFont="1" applyFill="1" applyBorder="1" applyAlignment="1">
      <alignment horizontal="right" vertical="top"/>
    </xf>
    <xf numFmtId="4" fontId="11" fillId="10" borderId="78" xfId="0" applyNumberFormat="1" applyFont="1" applyFill="1" applyBorder="1" applyAlignment="1">
      <alignment horizontal="right" vertical="top"/>
    </xf>
    <xf numFmtId="14" fontId="1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4" fillId="5" borderId="44" xfId="0" applyFont="1" applyFill="1" applyBorder="1" applyAlignment="1">
      <alignment vertical="center" wrapText="1"/>
    </xf>
    <xf numFmtId="0" fontId="14" fillId="5" borderId="22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 indent="2"/>
    </xf>
    <xf numFmtId="0" fontId="6" fillId="0" borderId="43" xfId="0" applyFont="1" applyBorder="1" applyAlignment="1">
      <alignment horizontal="left" wrapText="1"/>
    </xf>
    <xf numFmtId="0" fontId="0" fillId="6" borderId="22" xfId="0" applyFill="1" applyBorder="1" applyAlignment="1">
      <alignment horizontal="left" vertical="top" wrapText="1"/>
    </xf>
    <xf numFmtId="0" fontId="6" fillId="0" borderId="4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0" borderId="58" xfId="0" applyFont="1" applyFill="1" applyBorder="1" applyAlignment="1">
      <alignment horizontal="center" vertical="center" wrapText="1"/>
    </xf>
    <xf numFmtId="0" fontId="10" fillId="10" borderId="63" xfId="0" applyFont="1" applyFill="1" applyBorder="1" applyAlignment="1">
      <alignment horizontal="center" vertical="center" wrapText="1"/>
    </xf>
    <xf numFmtId="0" fontId="10" fillId="10" borderId="59" xfId="0" applyFont="1" applyFill="1" applyBorder="1" applyAlignment="1">
      <alignment horizontal="center" vertical="center" wrapText="1"/>
    </xf>
    <xf numFmtId="0" fontId="10" fillId="10" borderId="60" xfId="0" applyFont="1" applyFill="1" applyBorder="1" applyAlignment="1">
      <alignment horizontal="center" vertical="center" wrapText="1"/>
    </xf>
    <xf numFmtId="0" fontId="10" fillId="10" borderId="61" xfId="0" applyFont="1" applyFill="1" applyBorder="1" applyAlignment="1">
      <alignment horizontal="center" vertical="center" wrapText="1"/>
    </xf>
    <xf numFmtId="0" fontId="10" fillId="10" borderId="64" xfId="0" applyFont="1" applyFill="1" applyBorder="1" applyAlignment="1">
      <alignment horizontal="center" vertical="center" wrapText="1"/>
    </xf>
    <xf numFmtId="0" fontId="10" fillId="10" borderId="65" xfId="0" applyFont="1" applyFill="1" applyBorder="1" applyAlignment="1">
      <alignment horizontal="center" vertical="center" wrapText="1"/>
    </xf>
    <xf numFmtId="0" fontId="10" fillId="10" borderId="66" xfId="0" applyFont="1" applyFill="1" applyBorder="1" applyAlignment="1">
      <alignment horizontal="center" vertical="center" wrapText="1"/>
    </xf>
    <xf numFmtId="0" fontId="10" fillId="10" borderId="62" xfId="0" applyFont="1" applyFill="1" applyBorder="1" applyAlignment="1">
      <alignment horizontal="center" vertical="center" wrapText="1"/>
    </xf>
    <xf numFmtId="0" fontId="10" fillId="10" borderId="67" xfId="0" applyFont="1" applyFill="1" applyBorder="1" applyAlignment="1">
      <alignment horizontal="center" vertical="center" wrapText="1"/>
    </xf>
    <xf numFmtId="0" fontId="11" fillId="10" borderId="70" xfId="0" applyFont="1" applyFill="1" applyBorder="1" applyAlignment="1">
      <alignment horizontal="left" vertical="top" wrapText="1"/>
    </xf>
    <xf numFmtId="0" fontId="11" fillId="10" borderId="71" xfId="0" applyFont="1" applyFill="1" applyBorder="1" applyAlignment="1">
      <alignment horizontal="left" vertical="top" wrapText="1"/>
    </xf>
    <xf numFmtId="0" fontId="12" fillId="10" borderId="73" xfId="0" applyFont="1" applyFill="1" applyBorder="1" applyAlignment="1">
      <alignment horizontal="left" vertical="top" wrapText="1" indent="2"/>
    </xf>
    <xf numFmtId="0" fontId="12" fillId="10" borderId="74" xfId="0" applyFont="1" applyFill="1" applyBorder="1" applyAlignment="1">
      <alignment horizontal="left" vertical="top" wrapText="1" indent="2"/>
    </xf>
    <xf numFmtId="0" fontId="0" fillId="10" borderId="73" xfId="0" applyFill="1" applyBorder="1" applyAlignment="1">
      <alignment horizontal="left" vertical="top" wrapText="1" indent="4"/>
    </xf>
    <xf numFmtId="0" fontId="0" fillId="10" borderId="74" xfId="0" applyFill="1" applyBorder="1" applyAlignment="1">
      <alignment horizontal="left" vertical="top" wrapText="1" indent="4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10" borderId="50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 wrapText="1"/>
    </xf>
    <xf numFmtId="0" fontId="10" fillId="10" borderId="52" xfId="0" applyFont="1" applyFill="1" applyBorder="1" applyAlignment="1">
      <alignment horizontal="center" vertical="center" wrapText="1"/>
    </xf>
    <xf numFmtId="0" fontId="10" fillId="10" borderId="56" xfId="0" applyFont="1" applyFill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center" vertical="center" wrapText="1"/>
    </xf>
    <xf numFmtId="0" fontId="10" fillId="10" borderId="57" xfId="0" applyFont="1" applyFill="1" applyBorder="1" applyAlignment="1">
      <alignment horizontal="center" vertical="center" wrapText="1"/>
    </xf>
    <xf numFmtId="0" fontId="10" fillId="10" borderId="69" xfId="0" applyFont="1" applyFill="1" applyBorder="1" applyAlignment="1">
      <alignment horizontal="center" vertical="center" wrapText="1"/>
    </xf>
    <xf numFmtId="0" fontId="10" fillId="10" borderId="54" xfId="0" applyFont="1" applyFill="1" applyBorder="1" applyAlignment="1">
      <alignment horizontal="center" vertical="center" wrapText="1"/>
    </xf>
    <xf numFmtId="0" fontId="10" fillId="10" borderId="5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left" vertical="top" wrapText="1"/>
    </xf>
    <xf numFmtId="0" fontId="0" fillId="11" borderId="73" xfId="0" applyFill="1" applyBorder="1" applyAlignment="1">
      <alignment horizontal="left" vertical="top" wrapText="1" indent="6"/>
    </xf>
    <xf numFmtId="0" fontId="0" fillId="11" borderId="74" xfId="0" applyFill="1" applyBorder="1" applyAlignment="1">
      <alignment horizontal="left" vertical="top" wrapText="1" indent="6"/>
    </xf>
    <xf numFmtId="0" fontId="0" fillId="11" borderId="73" xfId="0" applyFill="1" applyBorder="1" applyAlignment="1">
      <alignment horizontal="left" vertical="top" wrapText="1" indent="8"/>
    </xf>
    <xf numFmtId="0" fontId="0" fillId="11" borderId="74" xfId="0" applyFill="1" applyBorder="1" applyAlignment="1">
      <alignment horizontal="left" vertical="top" wrapText="1" indent="8"/>
    </xf>
    <xf numFmtId="0" fontId="0" fillId="9" borderId="74" xfId="0" applyFill="1" applyBorder="1" applyAlignment="1">
      <alignment horizontal="left" vertical="top" wrapText="1"/>
    </xf>
    <xf numFmtId="0" fontId="11" fillId="10" borderId="73" xfId="0" applyFont="1" applyFill="1" applyBorder="1" applyAlignment="1">
      <alignment horizontal="left" vertical="top" wrapText="1"/>
    </xf>
    <xf numFmtId="0" fontId="11" fillId="10" borderId="74" xfId="0" applyFont="1" applyFill="1" applyBorder="1" applyAlignment="1">
      <alignment horizontal="left" vertical="top" wrapText="1"/>
    </xf>
    <xf numFmtId="0" fontId="11" fillId="10" borderId="77" xfId="0" applyFont="1" applyFill="1" applyBorder="1" applyAlignment="1">
      <alignment horizontal="left" vertical="top"/>
    </xf>
    <xf numFmtId="0" fontId="11" fillId="10" borderId="68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163"/>
  <sheetViews>
    <sheetView tabSelected="1" topLeftCell="A5" zoomScaleNormal="100" workbookViewId="0">
      <selection activeCell="A5" sqref="A5:J163"/>
    </sheetView>
  </sheetViews>
  <sheetFormatPr defaultColWidth="10.5" defaultRowHeight="11.45" customHeight="1" outlineLevelRow="1"/>
  <cols>
    <col min="1" max="1" width="20.5" style="2" customWidth="1"/>
    <col min="2" max="2" width="8.83203125" style="2" customWidth="1"/>
    <col min="3" max="3" width="21" style="2" customWidth="1"/>
    <col min="4" max="4" width="5.83203125" style="1" customWidth="1"/>
    <col min="5" max="10" width="18.6640625" style="1" customWidth="1"/>
  </cols>
  <sheetData>
    <row r="1" spans="1:10" s="3" customFormat="1" ht="11.1" hidden="1" customHeight="1">
      <c r="A1" s="164" t="s">
        <v>0</v>
      </c>
      <c r="B1" s="164"/>
      <c r="C1" s="164"/>
      <c r="D1" s="4">
        <v>410</v>
      </c>
      <c r="E1" s="5">
        <v>951033.41</v>
      </c>
      <c r="F1" s="5">
        <v>16454.87</v>
      </c>
      <c r="G1" s="6">
        <v>967488.28</v>
      </c>
      <c r="H1" s="5">
        <v>317317.38</v>
      </c>
      <c r="I1" s="5">
        <v>1467.67</v>
      </c>
      <c r="J1" s="7">
        <v>318785.05</v>
      </c>
    </row>
    <row r="2" spans="1:10" s="3" customFormat="1" ht="11.1" hidden="1" customHeight="1">
      <c r="A2" s="164" t="s">
        <v>1</v>
      </c>
      <c r="B2" s="164"/>
      <c r="C2" s="164"/>
      <c r="D2" s="4">
        <v>900</v>
      </c>
      <c r="E2" s="5">
        <v>951033.41</v>
      </c>
      <c r="F2" s="5">
        <v>16454.87</v>
      </c>
      <c r="G2" s="6">
        <v>967488.28</v>
      </c>
      <c r="H2" s="5">
        <v>317317.38</v>
      </c>
      <c r="I2" s="5">
        <v>1467.67</v>
      </c>
      <c r="J2" s="7">
        <v>318785.05</v>
      </c>
    </row>
    <row r="3" spans="1:10" s="8" customFormat="1" ht="11.1" hidden="1" customHeight="1">
      <c r="A3" s="165" t="s">
        <v>2</v>
      </c>
      <c r="B3" s="165"/>
      <c r="C3" s="165"/>
      <c r="D3" s="9"/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1">
        <v>0</v>
      </c>
    </row>
    <row r="4" spans="1:10" s="1" customFormat="1" ht="5.0999999999999996" hidden="1" customHeight="1"/>
    <row r="5" spans="1:10" s="107" customFormat="1" ht="17.25" customHeight="1">
      <c r="H5" s="188" t="s">
        <v>150</v>
      </c>
      <c r="I5" s="189"/>
      <c r="J5" s="189"/>
    </row>
    <row r="6" spans="1:10" s="107" customFormat="1" ht="15.75" customHeight="1">
      <c r="H6" s="188" t="s">
        <v>151</v>
      </c>
      <c r="I6" s="189"/>
      <c r="J6" s="189"/>
    </row>
    <row r="7" spans="1:10" s="107" customFormat="1" ht="15" customHeight="1">
      <c r="H7" s="188" t="s">
        <v>152</v>
      </c>
      <c r="I7" s="189"/>
      <c r="J7" s="189"/>
    </row>
    <row r="8" spans="1:10" s="107" customFormat="1" ht="15" customHeight="1">
      <c r="H8" s="188" t="s">
        <v>544</v>
      </c>
      <c r="I8" s="189"/>
      <c r="J8" s="189"/>
    </row>
    <row r="9" spans="1:10" s="12" customFormat="1" ht="51" customHeight="1" outlineLevel="1">
      <c r="A9" s="166" t="s">
        <v>3</v>
      </c>
      <c r="B9" s="166"/>
      <c r="C9" s="166"/>
      <c r="D9" s="166"/>
      <c r="E9" s="166"/>
      <c r="F9" s="166"/>
      <c r="G9" s="166"/>
      <c r="H9" s="166"/>
      <c r="I9" s="166"/>
      <c r="J9" s="166"/>
    </row>
    <row r="10" spans="1:10" s="13" customFormat="1" ht="11.1" customHeight="1" outlineLevel="1">
      <c r="J10" s="14" t="s">
        <v>4</v>
      </c>
    </row>
    <row r="11" spans="1:10" s="13" customFormat="1" ht="12" customHeight="1" outlineLevel="1">
      <c r="I11" s="15" t="s">
        <v>5</v>
      </c>
      <c r="J11" s="16">
        <v>503230</v>
      </c>
    </row>
    <row r="12" spans="1:10" s="13" customFormat="1" ht="11.1" customHeight="1" outlineLevel="1">
      <c r="D12" s="17"/>
      <c r="E12" s="17" t="s">
        <v>6</v>
      </c>
      <c r="F12" s="18" t="s">
        <v>541</v>
      </c>
      <c r="I12" s="15" t="s">
        <v>7</v>
      </c>
      <c r="J12" s="163">
        <v>43311</v>
      </c>
    </row>
    <row r="13" spans="1:10" s="13" customFormat="1" ht="14.1" customHeight="1" outlineLevel="1">
      <c r="A13" s="167" t="s">
        <v>8</v>
      </c>
      <c r="B13" s="167"/>
      <c r="C13" s="167"/>
      <c r="D13" s="168" t="s">
        <v>542</v>
      </c>
      <c r="E13" s="168"/>
      <c r="F13" s="168"/>
      <c r="G13" s="168"/>
      <c r="H13" s="168"/>
      <c r="I13" s="21"/>
      <c r="J13" s="22"/>
    </row>
    <row r="14" spans="1:10" s="13" customFormat="1" ht="12.95" customHeight="1" outlineLevel="1">
      <c r="A14" s="167"/>
      <c r="B14" s="167"/>
      <c r="C14" s="167"/>
      <c r="D14" s="168"/>
      <c r="E14" s="168"/>
      <c r="F14" s="168"/>
      <c r="G14" s="168"/>
      <c r="H14" s="168"/>
      <c r="I14" s="15" t="s">
        <v>9</v>
      </c>
      <c r="J14" s="23" t="s">
        <v>10</v>
      </c>
    </row>
    <row r="15" spans="1:10" s="13" customFormat="1" ht="12.95" customHeight="1" outlineLevel="1">
      <c r="A15" s="167"/>
      <c r="B15" s="167"/>
      <c r="C15" s="167"/>
      <c r="D15" s="168"/>
      <c r="E15" s="168"/>
      <c r="F15" s="168"/>
      <c r="G15" s="168"/>
      <c r="H15" s="168"/>
      <c r="I15" s="15" t="s">
        <v>11</v>
      </c>
      <c r="J15" s="19" t="s">
        <v>12</v>
      </c>
    </row>
    <row r="16" spans="1:10" s="13" customFormat="1" ht="12.95" customHeight="1" outlineLevel="1">
      <c r="A16" s="167"/>
      <c r="B16" s="167"/>
      <c r="C16" s="167"/>
      <c r="D16" s="169"/>
      <c r="E16" s="169"/>
      <c r="F16" s="169"/>
      <c r="G16" s="169"/>
      <c r="H16" s="169"/>
      <c r="I16" s="15" t="s">
        <v>13</v>
      </c>
      <c r="J16" s="19" t="s">
        <v>14</v>
      </c>
    </row>
    <row r="17" spans="1:10" s="13" customFormat="1" ht="11.1" customHeight="1" outlineLevel="1">
      <c r="A17" s="167" t="s">
        <v>15</v>
      </c>
      <c r="B17" s="167"/>
      <c r="C17" s="167"/>
      <c r="D17" s="170" t="s">
        <v>543</v>
      </c>
      <c r="E17" s="170"/>
      <c r="F17" s="170"/>
      <c r="G17" s="170"/>
      <c r="H17" s="170"/>
      <c r="I17" s="15"/>
      <c r="J17" s="19"/>
    </row>
    <row r="18" spans="1:10" s="13" customFormat="1" ht="11.1" customHeight="1" outlineLevel="1">
      <c r="D18" s="171" t="s">
        <v>16</v>
      </c>
      <c r="E18" s="171"/>
      <c r="F18" s="171"/>
      <c r="G18" s="171"/>
      <c r="H18" s="171"/>
      <c r="I18" s="15"/>
      <c r="J18" s="24"/>
    </row>
    <row r="19" spans="1:10" s="13" customFormat="1" ht="11.1" customHeight="1" outlineLevel="1">
      <c r="A19" s="167" t="s">
        <v>17</v>
      </c>
      <c r="B19" s="167"/>
      <c r="C19" s="167"/>
      <c r="D19" s="172" t="s">
        <v>18</v>
      </c>
      <c r="E19" s="172"/>
      <c r="F19" s="172"/>
      <c r="G19" s="172"/>
      <c r="H19" s="172"/>
      <c r="I19" s="15" t="s">
        <v>19</v>
      </c>
      <c r="J19" s="19">
        <v>41609000</v>
      </c>
    </row>
    <row r="20" spans="1:10" s="13" customFormat="1" ht="11.1" customHeight="1" outlineLevel="1">
      <c r="A20" s="167" t="s">
        <v>20</v>
      </c>
      <c r="B20" s="167"/>
      <c r="C20" s="167"/>
      <c r="I20" s="15"/>
      <c r="J20" s="19"/>
    </row>
    <row r="21" spans="1:10" s="13" customFormat="1" ht="11.1" customHeight="1" outlineLevel="1">
      <c r="A21" s="20" t="s">
        <v>21</v>
      </c>
      <c r="B21" s="25" t="s">
        <v>22</v>
      </c>
      <c r="I21" s="15" t="s">
        <v>23</v>
      </c>
      <c r="J21" s="26" t="s">
        <v>24</v>
      </c>
    </row>
    <row r="22" spans="1:10" s="1" customFormat="1" ht="11.1" customHeight="1"/>
    <row r="23" spans="1:10" s="27" customFormat="1" ht="12" customHeight="1">
      <c r="A23" s="173" t="s">
        <v>25</v>
      </c>
      <c r="B23" s="173"/>
      <c r="C23" s="173"/>
      <c r="D23" s="175" t="s">
        <v>26</v>
      </c>
      <c r="E23" s="177" t="s">
        <v>27</v>
      </c>
      <c r="F23" s="177"/>
      <c r="G23" s="177"/>
      <c r="H23" s="178" t="s">
        <v>28</v>
      </c>
      <c r="I23" s="178"/>
      <c r="J23" s="178"/>
    </row>
    <row r="24" spans="1:10" s="27" customFormat="1" ht="33" customHeight="1">
      <c r="A24" s="174"/>
      <c r="B24" s="174"/>
      <c r="C24" s="174"/>
      <c r="D24" s="176"/>
      <c r="E24" s="28" t="s">
        <v>29</v>
      </c>
      <c r="F24" s="28" t="s">
        <v>30</v>
      </c>
      <c r="G24" s="28" t="s">
        <v>31</v>
      </c>
      <c r="H24" s="28" t="s">
        <v>29</v>
      </c>
      <c r="I24" s="28" t="s">
        <v>30</v>
      </c>
      <c r="J24" s="29" t="s">
        <v>31</v>
      </c>
    </row>
    <row r="25" spans="1:10" s="30" customFormat="1" ht="9" customHeight="1">
      <c r="A25" s="179">
        <v>1</v>
      </c>
      <c r="B25" s="179"/>
      <c r="C25" s="179"/>
      <c r="D25" s="31">
        <v>2</v>
      </c>
      <c r="E25" s="31">
        <v>3</v>
      </c>
      <c r="F25" s="31">
        <v>4</v>
      </c>
      <c r="G25" s="31">
        <v>5</v>
      </c>
      <c r="H25" s="31">
        <v>6</v>
      </c>
      <c r="I25" s="31">
        <v>7</v>
      </c>
      <c r="J25" s="32">
        <v>8</v>
      </c>
    </row>
    <row r="26" spans="1:10" s="33" customFormat="1" ht="12" customHeight="1">
      <c r="A26" s="180" t="s">
        <v>32</v>
      </c>
      <c r="B26" s="180"/>
      <c r="C26" s="180"/>
      <c r="D26" s="34"/>
      <c r="E26" s="35"/>
      <c r="F26" s="35"/>
      <c r="G26" s="35"/>
      <c r="H26" s="35"/>
      <c r="I26" s="35"/>
      <c r="J26" s="36"/>
    </row>
    <row r="27" spans="1:10" ht="36" customHeight="1">
      <c r="A27" s="181" t="s">
        <v>33</v>
      </c>
      <c r="B27" s="181"/>
      <c r="C27" s="181"/>
      <c r="D27" s="37">
        <v>10</v>
      </c>
      <c r="E27" s="38">
        <v>3607393.97</v>
      </c>
      <c r="F27" s="39" t="s">
        <v>34</v>
      </c>
      <c r="G27" s="38">
        <v>3607393.97</v>
      </c>
      <c r="H27" s="38">
        <v>2386590.91</v>
      </c>
      <c r="I27" s="39" t="s">
        <v>34</v>
      </c>
      <c r="J27" s="40">
        <v>2386590.91</v>
      </c>
    </row>
    <row r="28" spans="1:10" ht="11.1" customHeight="1" outlineLevel="1">
      <c r="A28" s="182" t="s">
        <v>35</v>
      </c>
      <c r="B28" s="182"/>
      <c r="C28" s="182"/>
      <c r="D28" s="37">
        <v>11</v>
      </c>
      <c r="E28" s="41">
        <v>0</v>
      </c>
      <c r="F28" s="39" t="s">
        <v>34</v>
      </c>
      <c r="G28" s="42">
        <v>0</v>
      </c>
      <c r="H28" s="41">
        <v>0</v>
      </c>
      <c r="I28" s="39" t="s">
        <v>34</v>
      </c>
      <c r="J28" s="43">
        <v>0</v>
      </c>
    </row>
    <row r="29" spans="1:10" ht="11.1" customHeight="1" outlineLevel="1">
      <c r="A29" s="182" t="s">
        <v>36</v>
      </c>
      <c r="B29" s="182"/>
      <c r="C29" s="182"/>
      <c r="D29" s="37">
        <v>13</v>
      </c>
      <c r="E29" s="44">
        <v>3607393.97</v>
      </c>
      <c r="F29" s="39" t="s">
        <v>34</v>
      </c>
      <c r="G29" s="38">
        <v>3607393.97</v>
      </c>
      <c r="H29" s="44">
        <v>2386590.91</v>
      </c>
      <c r="I29" s="39" t="s">
        <v>34</v>
      </c>
      <c r="J29" s="40">
        <v>2386590.91</v>
      </c>
    </row>
    <row r="30" spans="1:10" ht="11.1" customHeight="1" outlineLevel="1">
      <c r="A30" s="182" t="s">
        <v>37</v>
      </c>
      <c r="B30" s="182"/>
      <c r="C30" s="182"/>
      <c r="D30" s="37">
        <v>14</v>
      </c>
      <c r="E30" s="41">
        <v>0</v>
      </c>
      <c r="F30" s="39" t="s">
        <v>34</v>
      </c>
      <c r="G30" s="42">
        <v>0</v>
      </c>
      <c r="H30" s="41">
        <v>0</v>
      </c>
      <c r="I30" s="39" t="s">
        <v>34</v>
      </c>
      <c r="J30" s="43">
        <v>0</v>
      </c>
    </row>
    <row r="31" spans="1:10" ht="24" customHeight="1">
      <c r="A31" s="181" t="s">
        <v>38</v>
      </c>
      <c r="B31" s="181"/>
      <c r="C31" s="181"/>
      <c r="D31" s="37">
        <v>20</v>
      </c>
      <c r="E31" s="38">
        <v>3145463.35</v>
      </c>
      <c r="F31" s="39" t="s">
        <v>34</v>
      </c>
      <c r="G31" s="38">
        <v>3145463.35</v>
      </c>
      <c r="H31" s="38">
        <v>2192383.88</v>
      </c>
      <c r="I31" s="39" t="s">
        <v>34</v>
      </c>
      <c r="J31" s="40">
        <v>2192383.88</v>
      </c>
    </row>
    <row r="32" spans="1:10" ht="21.95" customHeight="1" outlineLevel="1">
      <c r="A32" s="182" t="s">
        <v>39</v>
      </c>
      <c r="B32" s="182"/>
      <c r="C32" s="182"/>
      <c r="D32" s="37">
        <v>21</v>
      </c>
      <c r="E32" s="41">
        <v>0</v>
      </c>
      <c r="F32" s="39" t="s">
        <v>34</v>
      </c>
      <c r="G32" s="42">
        <v>0</v>
      </c>
      <c r="H32" s="41">
        <v>0</v>
      </c>
      <c r="I32" s="39" t="s">
        <v>34</v>
      </c>
      <c r="J32" s="43">
        <v>0</v>
      </c>
    </row>
    <row r="33" spans="1:10" ht="21.95" customHeight="1" outlineLevel="1">
      <c r="A33" s="182" t="s">
        <v>40</v>
      </c>
      <c r="B33" s="182"/>
      <c r="C33" s="182"/>
      <c r="D33" s="37">
        <v>23</v>
      </c>
      <c r="E33" s="44">
        <v>3145463.35</v>
      </c>
      <c r="F33" s="39" t="s">
        <v>34</v>
      </c>
      <c r="G33" s="38">
        <v>3145463.35</v>
      </c>
      <c r="H33" s="44">
        <v>2192383.88</v>
      </c>
      <c r="I33" s="39" t="s">
        <v>34</v>
      </c>
      <c r="J33" s="40">
        <v>2192383.88</v>
      </c>
    </row>
    <row r="34" spans="1:10" ht="11.1" customHeight="1" outlineLevel="1">
      <c r="A34" s="182" t="s">
        <v>41</v>
      </c>
      <c r="B34" s="182"/>
      <c r="C34" s="182"/>
      <c r="D34" s="37">
        <v>24</v>
      </c>
      <c r="E34" s="41">
        <v>0</v>
      </c>
      <c r="F34" s="39" t="s">
        <v>34</v>
      </c>
      <c r="G34" s="42">
        <v>0</v>
      </c>
      <c r="H34" s="41">
        <v>0</v>
      </c>
      <c r="I34" s="39" t="s">
        <v>34</v>
      </c>
      <c r="J34" s="43">
        <v>0</v>
      </c>
    </row>
    <row r="35" spans="1:10" ht="36" customHeight="1">
      <c r="A35" s="181" t="s">
        <v>42</v>
      </c>
      <c r="B35" s="181"/>
      <c r="C35" s="181"/>
      <c r="D35" s="37">
        <v>30</v>
      </c>
      <c r="E35" s="38">
        <v>461930.62</v>
      </c>
      <c r="F35" s="39" t="s">
        <v>34</v>
      </c>
      <c r="G35" s="38">
        <v>461930.62</v>
      </c>
      <c r="H35" s="38">
        <v>194207.03</v>
      </c>
      <c r="I35" s="39" t="s">
        <v>34</v>
      </c>
      <c r="J35" s="40">
        <v>194207.03</v>
      </c>
    </row>
    <row r="36" spans="1:10" ht="21.95" customHeight="1" outlineLevel="1">
      <c r="A36" s="182" t="s">
        <v>43</v>
      </c>
      <c r="B36" s="182"/>
      <c r="C36" s="182"/>
      <c r="D36" s="37">
        <v>31</v>
      </c>
      <c r="E36" s="42">
        <v>0</v>
      </c>
      <c r="F36" s="39" t="s">
        <v>34</v>
      </c>
      <c r="G36" s="42">
        <v>0</v>
      </c>
      <c r="H36" s="42">
        <v>0</v>
      </c>
      <c r="I36" s="39" t="s">
        <v>34</v>
      </c>
      <c r="J36" s="43">
        <v>0</v>
      </c>
    </row>
    <row r="37" spans="1:10" ht="21.95" customHeight="1" outlineLevel="1">
      <c r="A37" s="182" t="s">
        <v>44</v>
      </c>
      <c r="B37" s="182"/>
      <c r="C37" s="182"/>
      <c r="D37" s="37">
        <v>33</v>
      </c>
      <c r="E37" s="38">
        <v>461930.62</v>
      </c>
      <c r="F37" s="39" t="s">
        <v>34</v>
      </c>
      <c r="G37" s="38">
        <v>461930.62</v>
      </c>
      <c r="H37" s="38">
        <v>194207.03</v>
      </c>
      <c r="I37" s="39" t="s">
        <v>34</v>
      </c>
      <c r="J37" s="40">
        <v>194207.03</v>
      </c>
    </row>
    <row r="38" spans="1:10" ht="21.95" customHeight="1" outlineLevel="1">
      <c r="A38" s="182" t="s">
        <v>45</v>
      </c>
      <c r="B38" s="182"/>
      <c r="C38" s="182"/>
      <c r="D38" s="45">
        <v>34</v>
      </c>
      <c r="E38" s="46">
        <v>0</v>
      </c>
      <c r="F38" s="47" t="s">
        <v>34</v>
      </c>
      <c r="G38" s="46">
        <v>0</v>
      </c>
      <c r="H38" s="46">
        <v>0</v>
      </c>
      <c r="I38" s="47" t="s">
        <v>34</v>
      </c>
      <c r="J38" s="48">
        <v>0</v>
      </c>
    </row>
    <row r="39" spans="1:10" s="1" customFormat="1" ht="5.0999999999999996" customHeight="1">
      <c r="D39" s="49"/>
      <c r="E39" s="49"/>
      <c r="F39" s="49"/>
      <c r="G39" s="49"/>
      <c r="H39" s="49"/>
      <c r="I39" s="49"/>
      <c r="J39" s="49"/>
    </row>
    <row r="40" spans="1:10" s="1" customFormat="1" ht="19.5" customHeight="1">
      <c r="J40" s="50" t="s">
        <v>46</v>
      </c>
    </row>
    <row r="41" spans="1:10" ht="12" customHeight="1">
      <c r="A41" s="173" t="s">
        <v>25</v>
      </c>
      <c r="B41" s="173"/>
      <c r="C41" s="173"/>
      <c r="D41" s="175" t="s">
        <v>26</v>
      </c>
      <c r="E41" s="52" t="s">
        <v>27</v>
      </c>
      <c r="F41" s="51"/>
      <c r="G41" s="51"/>
      <c r="H41" s="52" t="s">
        <v>28</v>
      </c>
      <c r="I41" s="51"/>
      <c r="J41" s="53"/>
    </row>
    <row r="42" spans="1:10" ht="33" customHeight="1">
      <c r="A42" s="174"/>
      <c r="B42" s="174"/>
      <c r="C42" s="174"/>
      <c r="D42" s="176"/>
      <c r="E42" s="28" t="s">
        <v>29</v>
      </c>
      <c r="F42" s="28" t="s">
        <v>30</v>
      </c>
      <c r="G42" s="28" t="s">
        <v>31</v>
      </c>
      <c r="H42" s="28" t="s">
        <v>29</v>
      </c>
      <c r="I42" s="28" t="s">
        <v>30</v>
      </c>
      <c r="J42" s="29" t="s">
        <v>31</v>
      </c>
    </row>
    <row r="43" spans="1:10" ht="11.1" customHeight="1">
      <c r="A43" s="179">
        <v>1</v>
      </c>
      <c r="B43" s="179"/>
      <c r="C43" s="179"/>
      <c r="D43" s="31">
        <v>2</v>
      </c>
      <c r="E43" s="31">
        <v>3</v>
      </c>
      <c r="F43" s="31">
        <v>4</v>
      </c>
      <c r="G43" s="31">
        <v>5</v>
      </c>
      <c r="H43" s="31">
        <v>6</v>
      </c>
      <c r="I43" s="31">
        <v>7</v>
      </c>
      <c r="J43" s="32">
        <v>8</v>
      </c>
    </row>
    <row r="44" spans="1:10" ht="36" customHeight="1">
      <c r="A44" s="181" t="s">
        <v>47</v>
      </c>
      <c r="B44" s="181"/>
      <c r="C44" s="181"/>
      <c r="D44" s="54">
        <v>40</v>
      </c>
      <c r="E44" s="55">
        <v>0</v>
      </c>
      <c r="F44" s="56" t="s">
        <v>34</v>
      </c>
      <c r="G44" s="57">
        <v>0</v>
      </c>
      <c r="H44" s="55">
        <v>0</v>
      </c>
      <c r="I44" s="56" t="s">
        <v>34</v>
      </c>
      <c r="J44" s="58">
        <v>0</v>
      </c>
    </row>
    <row r="45" spans="1:10" ht="11.1" customHeight="1" outlineLevel="1">
      <c r="A45" s="182" t="s">
        <v>48</v>
      </c>
      <c r="B45" s="182"/>
      <c r="C45" s="182"/>
      <c r="D45" s="37">
        <v>42</v>
      </c>
      <c r="E45" s="41">
        <v>0</v>
      </c>
      <c r="F45" s="39" t="s">
        <v>34</v>
      </c>
      <c r="G45" s="42">
        <v>0</v>
      </c>
      <c r="H45" s="41">
        <v>0</v>
      </c>
      <c r="I45" s="39" t="s">
        <v>34</v>
      </c>
      <c r="J45" s="43">
        <v>0</v>
      </c>
    </row>
    <row r="46" spans="1:10" s="1" customFormat="1" ht="11.1" customHeight="1" outlineLevel="1">
      <c r="A46" s="182" t="s">
        <v>49</v>
      </c>
      <c r="B46" s="182"/>
      <c r="C46" s="182"/>
      <c r="D46" s="37">
        <v>43</v>
      </c>
      <c r="E46" s="41">
        <v>0</v>
      </c>
      <c r="F46" s="39" t="s">
        <v>34</v>
      </c>
      <c r="G46" s="42">
        <v>0</v>
      </c>
      <c r="H46" s="41">
        <v>0</v>
      </c>
      <c r="I46" s="39" t="s">
        <v>34</v>
      </c>
      <c r="J46" s="43">
        <v>0</v>
      </c>
    </row>
    <row r="47" spans="1:10" ht="24" customHeight="1">
      <c r="A47" s="181" t="s">
        <v>50</v>
      </c>
      <c r="B47" s="181"/>
      <c r="C47" s="181"/>
      <c r="D47" s="37">
        <v>50</v>
      </c>
      <c r="E47" s="42">
        <v>0</v>
      </c>
      <c r="F47" s="39" t="s">
        <v>34</v>
      </c>
      <c r="G47" s="42">
        <v>0</v>
      </c>
      <c r="H47" s="42">
        <v>0</v>
      </c>
      <c r="I47" s="39" t="s">
        <v>34</v>
      </c>
      <c r="J47" s="43">
        <v>0</v>
      </c>
    </row>
    <row r="48" spans="1:10" ht="21.95" customHeight="1" outlineLevel="1">
      <c r="A48" s="182" t="s">
        <v>51</v>
      </c>
      <c r="B48" s="182"/>
      <c r="C48" s="182"/>
      <c r="D48" s="37">
        <v>52</v>
      </c>
      <c r="E48" s="41">
        <v>0</v>
      </c>
      <c r="F48" s="39" t="s">
        <v>34</v>
      </c>
      <c r="G48" s="42">
        <v>0</v>
      </c>
      <c r="H48" s="41">
        <v>0</v>
      </c>
      <c r="I48" s="39" t="s">
        <v>34</v>
      </c>
      <c r="J48" s="43">
        <v>0</v>
      </c>
    </row>
    <row r="49" spans="1:10" ht="11.1" customHeight="1" outlineLevel="1">
      <c r="A49" s="182" t="s">
        <v>52</v>
      </c>
      <c r="B49" s="182"/>
      <c r="C49" s="182"/>
      <c r="D49" s="37">
        <v>53</v>
      </c>
      <c r="E49" s="41">
        <v>0</v>
      </c>
      <c r="F49" s="39" t="s">
        <v>34</v>
      </c>
      <c r="G49" s="42">
        <v>0</v>
      </c>
      <c r="H49" s="41">
        <v>0</v>
      </c>
      <c r="I49" s="39" t="s">
        <v>34</v>
      </c>
      <c r="J49" s="43">
        <v>0</v>
      </c>
    </row>
    <row r="50" spans="1:10" ht="36" customHeight="1">
      <c r="A50" s="181" t="s">
        <v>53</v>
      </c>
      <c r="B50" s="181"/>
      <c r="C50" s="181"/>
      <c r="D50" s="37">
        <v>60</v>
      </c>
      <c r="E50" s="42">
        <v>0</v>
      </c>
      <c r="F50" s="39" t="s">
        <v>34</v>
      </c>
      <c r="G50" s="42">
        <v>0</v>
      </c>
      <c r="H50" s="42">
        <v>0</v>
      </c>
      <c r="I50" s="39" t="s">
        <v>34</v>
      </c>
      <c r="J50" s="43">
        <v>0</v>
      </c>
    </row>
    <row r="51" spans="1:10" ht="21.95" customHeight="1" outlineLevel="1">
      <c r="A51" s="182" t="s">
        <v>54</v>
      </c>
      <c r="B51" s="182"/>
      <c r="C51" s="182"/>
      <c r="D51" s="37">
        <v>62</v>
      </c>
      <c r="E51" s="42">
        <v>0</v>
      </c>
      <c r="F51" s="39" t="s">
        <v>34</v>
      </c>
      <c r="G51" s="42">
        <v>0</v>
      </c>
      <c r="H51" s="42">
        <v>0</v>
      </c>
      <c r="I51" s="39" t="s">
        <v>34</v>
      </c>
      <c r="J51" s="43">
        <v>0</v>
      </c>
    </row>
    <row r="52" spans="1:10" ht="21.95" customHeight="1" outlineLevel="1">
      <c r="A52" s="182" t="s">
        <v>55</v>
      </c>
      <c r="B52" s="182"/>
      <c r="C52" s="182"/>
      <c r="D52" s="37">
        <v>63</v>
      </c>
      <c r="E52" s="42">
        <v>0</v>
      </c>
      <c r="F52" s="39" t="s">
        <v>34</v>
      </c>
      <c r="G52" s="42">
        <v>0</v>
      </c>
      <c r="H52" s="42">
        <v>0</v>
      </c>
      <c r="I52" s="39" t="s">
        <v>34</v>
      </c>
      <c r="J52" s="43">
        <v>0</v>
      </c>
    </row>
    <row r="53" spans="1:10" ht="24" customHeight="1">
      <c r="A53" s="181" t="s">
        <v>56</v>
      </c>
      <c r="B53" s="181"/>
      <c r="C53" s="181"/>
      <c r="D53" s="37">
        <v>70</v>
      </c>
      <c r="E53" s="41">
        <v>0</v>
      </c>
      <c r="F53" s="39" t="s">
        <v>34</v>
      </c>
      <c r="G53" s="42">
        <v>0</v>
      </c>
      <c r="H53" s="41">
        <v>0</v>
      </c>
      <c r="I53" s="39" t="s">
        <v>34</v>
      </c>
      <c r="J53" s="43">
        <v>0</v>
      </c>
    </row>
    <row r="54" spans="1:10" ht="12" customHeight="1">
      <c r="A54" s="181" t="s">
        <v>57</v>
      </c>
      <c r="B54" s="181"/>
      <c r="C54" s="181"/>
      <c r="D54" s="37">
        <v>80</v>
      </c>
      <c r="E54" s="44">
        <v>20588.330000000002</v>
      </c>
      <c r="F54" s="39" t="s">
        <v>34</v>
      </c>
      <c r="G54" s="38">
        <v>20588.330000000002</v>
      </c>
      <c r="H54" s="44">
        <v>1427.74</v>
      </c>
      <c r="I54" s="39" t="s">
        <v>34</v>
      </c>
      <c r="J54" s="40">
        <v>1427.74</v>
      </c>
    </row>
    <row r="55" spans="1:10" s="1" customFormat="1" ht="24" customHeight="1">
      <c r="A55" s="181" t="s">
        <v>58</v>
      </c>
      <c r="B55" s="181"/>
      <c r="C55" s="181"/>
      <c r="D55" s="37">
        <v>90</v>
      </c>
      <c r="E55" s="42">
        <v>0</v>
      </c>
      <c r="F55" s="39" t="s">
        <v>34</v>
      </c>
      <c r="G55" s="42">
        <v>0</v>
      </c>
      <c r="H55" s="42">
        <v>0</v>
      </c>
      <c r="I55" s="39" t="s">
        <v>34</v>
      </c>
      <c r="J55" s="43">
        <v>0</v>
      </c>
    </row>
    <row r="56" spans="1:10" ht="11.1" customHeight="1" outlineLevel="1">
      <c r="A56" s="182" t="s">
        <v>59</v>
      </c>
      <c r="B56" s="182"/>
      <c r="C56" s="182"/>
      <c r="D56" s="37">
        <v>91</v>
      </c>
      <c r="E56" s="41">
        <v>0</v>
      </c>
      <c r="F56" s="39" t="s">
        <v>34</v>
      </c>
      <c r="G56" s="42">
        <v>0</v>
      </c>
      <c r="H56" s="41">
        <v>0</v>
      </c>
      <c r="I56" s="39" t="s">
        <v>34</v>
      </c>
      <c r="J56" s="43">
        <v>0</v>
      </c>
    </row>
    <row r="57" spans="1:10" ht="21.95" customHeight="1" outlineLevel="1">
      <c r="A57" s="182" t="s">
        <v>60</v>
      </c>
      <c r="B57" s="182"/>
      <c r="C57" s="182"/>
      <c r="D57" s="37">
        <v>93</v>
      </c>
      <c r="E57" s="41">
        <v>0</v>
      </c>
      <c r="F57" s="39" t="s">
        <v>34</v>
      </c>
      <c r="G57" s="42">
        <v>0</v>
      </c>
      <c r="H57" s="41">
        <v>0</v>
      </c>
      <c r="I57" s="39" t="s">
        <v>34</v>
      </c>
      <c r="J57" s="43">
        <v>0</v>
      </c>
    </row>
    <row r="58" spans="1:10" s="1" customFormat="1" ht="11.1" customHeight="1" outlineLevel="1">
      <c r="A58" s="182" t="s">
        <v>61</v>
      </c>
      <c r="B58" s="182"/>
      <c r="C58" s="182"/>
      <c r="D58" s="37">
        <v>94</v>
      </c>
      <c r="E58" s="41">
        <v>0</v>
      </c>
      <c r="F58" s="39" t="s">
        <v>34</v>
      </c>
      <c r="G58" s="42">
        <v>0</v>
      </c>
      <c r="H58" s="41">
        <v>0</v>
      </c>
      <c r="I58" s="39" t="s">
        <v>34</v>
      </c>
      <c r="J58" s="43">
        <v>0</v>
      </c>
    </row>
    <row r="59" spans="1:10" s="1" customFormat="1" ht="24" customHeight="1">
      <c r="A59" s="181" t="s">
        <v>62</v>
      </c>
      <c r="B59" s="181"/>
      <c r="C59" s="181"/>
      <c r="D59" s="59">
        <v>100</v>
      </c>
      <c r="E59" s="42">
        <v>0</v>
      </c>
      <c r="F59" s="39" t="s">
        <v>34</v>
      </c>
      <c r="G59" s="42">
        <v>0</v>
      </c>
      <c r="H59" s="42">
        <v>0</v>
      </c>
      <c r="I59" s="39" t="s">
        <v>34</v>
      </c>
      <c r="J59" s="43">
        <v>0</v>
      </c>
    </row>
    <row r="60" spans="1:10" s="1" customFormat="1" ht="21.95" customHeight="1" outlineLevel="1">
      <c r="A60" s="182" t="s">
        <v>63</v>
      </c>
      <c r="B60" s="182"/>
      <c r="C60" s="182"/>
      <c r="D60" s="59">
        <v>101</v>
      </c>
      <c r="E60" s="41">
        <v>0</v>
      </c>
      <c r="F60" s="39" t="s">
        <v>34</v>
      </c>
      <c r="G60" s="42">
        <v>0</v>
      </c>
      <c r="H60" s="41">
        <v>0</v>
      </c>
      <c r="I60" s="39" t="s">
        <v>34</v>
      </c>
      <c r="J60" s="43">
        <v>0</v>
      </c>
    </row>
    <row r="61" spans="1:10" s="1" customFormat="1" ht="21.95" customHeight="1" outlineLevel="1">
      <c r="A61" s="182" t="s">
        <v>64</v>
      </c>
      <c r="B61" s="182"/>
      <c r="C61" s="182"/>
      <c r="D61" s="60">
        <v>103</v>
      </c>
      <c r="E61" s="61">
        <v>0</v>
      </c>
      <c r="F61" s="41">
        <v>0</v>
      </c>
      <c r="G61" s="62">
        <v>0</v>
      </c>
      <c r="H61" s="61">
        <v>0</v>
      </c>
      <c r="I61" s="41">
        <v>0</v>
      </c>
      <c r="J61" s="63">
        <v>0</v>
      </c>
    </row>
    <row r="62" spans="1:10" s="1" customFormat="1" ht="11.1" customHeight="1" outlineLevel="1">
      <c r="A62" s="182" t="s">
        <v>65</v>
      </c>
      <c r="B62" s="182"/>
      <c r="C62" s="182"/>
      <c r="D62" s="60">
        <v>104</v>
      </c>
      <c r="E62" s="61">
        <v>0</v>
      </c>
      <c r="F62" s="39" t="s">
        <v>34</v>
      </c>
      <c r="G62" s="62">
        <v>0</v>
      </c>
      <c r="H62" s="61">
        <v>0</v>
      </c>
      <c r="I62" s="39" t="s">
        <v>34</v>
      </c>
      <c r="J62" s="63">
        <v>0</v>
      </c>
    </row>
    <row r="63" spans="1:10" s="1" customFormat="1" ht="24" customHeight="1">
      <c r="A63" s="181" t="s">
        <v>66</v>
      </c>
      <c r="B63" s="181"/>
      <c r="C63" s="181"/>
      <c r="D63" s="60">
        <v>110</v>
      </c>
      <c r="E63" s="61">
        <v>0</v>
      </c>
      <c r="F63" s="39" t="s">
        <v>34</v>
      </c>
      <c r="G63" s="62">
        <v>0</v>
      </c>
      <c r="H63" s="61">
        <v>0</v>
      </c>
      <c r="I63" s="39" t="s">
        <v>34</v>
      </c>
      <c r="J63" s="63">
        <v>0</v>
      </c>
    </row>
    <row r="64" spans="1:10" ht="24" customHeight="1">
      <c r="A64" s="181" t="s">
        <v>67</v>
      </c>
      <c r="B64" s="181"/>
      <c r="C64" s="181"/>
      <c r="D64" s="64">
        <v>120</v>
      </c>
      <c r="E64" s="65">
        <v>0</v>
      </c>
      <c r="F64" s="47" t="s">
        <v>34</v>
      </c>
      <c r="G64" s="66">
        <v>0</v>
      </c>
      <c r="H64" s="65">
        <v>0</v>
      </c>
      <c r="I64" s="47" t="s">
        <v>34</v>
      </c>
      <c r="J64" s="67">
        <v>0</v>
      </c>
    </row>
    <row r="65" spans="1:10" s="1" customFormat="1" ht="5.0999999999999996" customHeight="1">
      <c r="D65" s="49"/>
      <c r="E65" s="49"/>
      <c r="F65" s="49"/>
      <c r="G65" s="49"/>
      <c r="H65" s="49"/>
      <c r="I65" s="49"/>
      <c r="J65" s="49"/>
    </row>
    <row r="66" spans="1:10" s="68" customFormat="1" ht="9.9499999999999993" customHeight="1">
      <c r="J66" s="50" t="s">
        <v>68</v>
      </c>
    </row>
    <row r="67" spans="1:10" s="27" customFormat="1" ht="12" customHeight="1">
      <c r="A67" s="173" t="s">
        <v>25</v>
      </c>
      <c r="B67" s="173"/>
      <c r="C67" s="173"/>
      <c r="D67" s="175" t="s">
        <v>26</v>
      </c>
      <c r="E67" s="52" t="s">
        <v>27</v>
      </c>
      <c r="F67" s="51"/>
      <c r="G67" s="51"/>
      <c r="H67" s="52" t="s">
        <v>28</v>
      </c>
      <c r="I67" s="51"/>
      <c r="J67" s="53"/>
    </row>
    <row r="68" spans="1:10" s="27" customFormat="1" ht="33" customHeight="1">
      <c r="A68" s="174"/>
      <c r="B68" s="174"/>
      <c r="C68" s="174"/>
      <c r="D68" s="176"/>
      <c r="E68" s="28" t="s">
        <v>29</v>
      </c>
      <c r="F68" s="28" t="s">
        <v>30</v>
      </c>
      <c r="G68" s="28" t="s">
        <v>31</v>
      </c>
      <c r="H68" s="28" t="s">
        <v>29</v>
      </c>
      <c r="I68" s="28" t="s">
        <v>30</v>
      </c>
      <c r="J68" s="29" t="s">
        <v>31</v>
      </c>
    </row>
    <row r="69" spans="1:10" s="30" customFormat="1" ht="9" customHeight="1">
      <c r="A69" s="179">
        <v>1</v>
      </c>
      <c r="B69" s="179"/>
      <c r="C69" s="179"/>
      <c r="D69" s="31">
        <v>2</v>
      </c>
      <c r="E69" s="31">
        <v>3</v>
      </c>
      <c r="F69" s="31">
        <v>4</v>
      </c>
      <c r="G69" s="31">
        <v>5</v>
      </c>
      <c r="H69" s="31">
        <v>6</v>
      </c>
      <c r="I69" s="31">
        <v>7</v>
      </c>
      <c r="J69" s="32">
        <v>8</v>
      </c>
    </row>
    <row r="70" spans="1:10" ht="24" customHeight="1">
      <c r="A70" s="181" t="s">
        <v>69</v>
      </c>
      <c r="B70" s="181"/>
      <c r="C70" s="181"/>
      <c r="D70" s="69">
        <v>130</v>
      </c>
      <c r="E70" s="57">
        <v>0</v>
      </c>
      <c r="F70" s="56" t="s">
        <v>34</v>
      </c>
      <c r="G70" s="57">
        <v>0</v>
      </c>
      <c r="H70" s="57">
        <v>0</v>
      </c>
      <c r="I70" s="56" t="s">
        <v>34</v>
      </c>
      <c r="J70" s="58">
        <v>0</v>
      </c>
    </row>
    <row r="71" spans="1:10" ht="24" customHeight="1">
      <c r="A71" s="181" t="s">
        <v>70</v>
      </c>
      <c r="B71" s="181"/>
      <c r="C71" s="181"/>
      <c r="D71" s="70">
        <v>140</v>
      </c>
      <c r="E71" s="71">
        <v>0</v>
      </c>
      <c r="F71" s="72" t="s">
        <v>34</v>
      </c>
      <c r="G71" s="73">
        <v>0</v>
      </c>
      <c r="H71" s="71">
        <v>0</v>
      </c>
      <c r="I71" s="72" t="s">
        <v>34</v>
      </c>
      <c r="J71" s="74">
        <v>0</v>
      </c>
    </row>
    <row r="72" spans="1:10" s="75" customFormat="1" ht="12" customHeight="1">
      <c r="A72" s="183" t="s">
        <v>71</v>
      </c>
      <c r="B72" s="183"/>
      <c r="C72" s="183"/>
      <c r="D72" s="76"/>
      <c r="E72" s="77"/>
      <c r="F72" s="77"/>
      <c r="G72" s="77"/>
      <c r="H72" s="77"/>
      <c r="I72" s="77"/>
      <c r="J72" s="78"/>
    </row>
    <row r="73" spans="1:10" s="1" customFormat="1" ht="21.95" customHeight="1">
      <c r="A73" s="184" t="s">
        <v>72</v>
      </c>
      <c r="B73" s="184"/>
      <c r="C73" s="184"/>
      <c r="D73" s="70">
        <v>150</v>
      </c>
      <c r="E73" s="79">
        <v>482518.95</v>
      </c>
      <c r="F73" s="72" t="s">
        <v>34</v>
      </c>
      <c r="G73" s="79">
        <v>482518.95</v>
      </c>
      <c r="H73" s="79">
        <v>195634.77</v>
      </c>
      <c r="I73" s="72" t="s">
        <v>34</v>
      </c>
      <c r="J73" s="80">
        <v>195634.77</v>
      </c>
    </row>
    <row r="74" spans="1:10" s="75" customFormat="1" ht="12" customHeight="1">
      <c r="A74" s="185" t="s">
        <v>73</v>
      </c>
      <c r="B74" s="185"/>
      <c r="C74" s="185"/>
      <c r="D74" s="76"/>
      <c r="E74" s="77"/>
      <c r="F74" s="77"/>
      <c r="G74" s="77"/>
      <c r="H74" s="77"/>
      <c r="I74" s="77"/>
      <c r="J74" s="78"/>
    </row>
    <row r="75" spans="1:10" s="1" customFormat="1" ht="24" customHeight="1">
      <c r="A75" s="181" t="s">
        <v>74</v>
      </c>
      <c r="B75" s="181"/>
      <c r="C75" s="181"/>
      <c r="D75" s="59">
        <v>170</v>
      </c>
      <c r="E75" s="38">
        <v>73200</v>
      </c>
      <c r="F75" s="38">
        <v>16454.87</v>
      </c>
      <c r="G75" s="38">
        <v>89654.87</v>
      </c>
      <c r="H75" s="42">
        <v>0</v>
      </c>
      <c r="I75" s="38">
        <v>1467.67</v>
      </c>
      <c r="J75" s="40">
        <v>1467.67</v>
      </c>
    </row>
    <row r="76" spans="1:10" ht="21.95" customHeight="1" outlineLevel="1">
      <c r="A76" s="182" t="s">
        <v>75</v>
      </c>
      <c r="B76" s="182"/>
      <c r="C76" s="182"/>
      <c r="D76" s="59">
        <v>171</v>
      </c>
      <c r="E76" s="41">
        <v>0</v>
      </c>
      <c r="F76" s="44">
        <v>16454.87</v>
      </c>
      <c r="G76" s="38">
        <v>16454.87</v>
      </c>
      <c r="H76" s="41">
        <v>0</v>
      </c>
      <c r="I76" s="44">
        <v>1467.67</v>
      </c>
      <c r="J76" s="40">
        <v>1467.67</v>
      </c>
    </row>
    <row r="77" spans="1:10" ht="21.95" customHeight="1" outlineLevel="1">
      <c r="A77" s="182" t="s">
        <v>76</v>
      </c>
      <c r="B77" s="182"/>
      <c r="C77" s="182"/>
      <c r="D77" s="59">
        <v>172</v>
      </c>
      <c r="E77" s="41">
        <v>0</v>
      </c>
      <c r="F77" s="39" t="s">
        <v>34</v>
      </c>
      <c r="G77" s="42">
        <v>0</v>
      </c>
      <c r="H77" s="41">
        <v>0</v>
      </c>
      <c r="I77" s="39" t="s">
        <v>34</v>
      </c>
      <c r="J77" s="43">
        <v>0</v>
      </c>
    </row>
    <row r="78" spans="1:10" ht="21.95" customHeight="1" outlineLevel="1">
      <c r="A78" s="182" t="s">
        <v>77</v>
      </c>
      <c r="B78" s="182"/>
      <c r="C78" s="182"/>
      <c r="D78" s="59">
        <v>173</v>
      </c>
      <c r="E78" s="41">
        <v>0</v>
      </c>
      <c r="F78" s="41">
        <v>0</v>
      </c>
      <c r="G78" s="42">
        <v>0</v>
      </c>
      <c r="H78" s="41">
        <v>0</v>
      </c>
      <c r="I78" s="41">
        <v>0</v>
      </c>
      <c r="J78" s="43">
        <v>0</v>
      </c>
    </row>
    <row r="79" spans="1:10" ht="21.95" customHeight="1" outlineLevel="1">
      <c r="A79" s="182" t="s">
        <v>78</v>
      </c>
      <c r="B79" s="182"/>
      <c r="C79" s="182"/>
      <c r="D79" s="59">
        <v>174</v>
      </c>
      <c r="E79" s="41">
        <v>0</v>
      </c>
      <c r="F79" s="39" t="s">
        <v>34</v>
      </c>
      <c r="G79" s="42">
        <v>0</v>
      </c>
      <c r="H79" s="41">
        <v>0</v>
      </c>
      <c r="I79" s="39" t="s">
        <v>34</v>
      </c>
      <c r="J79" s="43">
        <v>0</v>
      </c>
    </row>
    <row r="80" spans="1:10" ht="21.95" customHeight="1" outlineLevel="1">
      <c r="A80" s="182" t="s">
        <v>79</v>
      </c>
      <c r="B80" s="182"/>
      <c r="C80" s="182"/>
      <c r="D80" s="59">
        <v>175</v>
      </c>
      <c r="E80" s="41">
        <v>0</v>
      </c>
      <c r="F80" s="39" t="s">
        <v>34</v>
      </c>
      <c r="G80" s="42">
        <v>0</v>
      </c>
      <c r="H80" s="41">
        <v>0</v>
      </c>
      <c r="I80" s="39" t="s">
        <v>34</v>
      </c>
      <c r="J80" s="43">
        <v>0</v>
      </c>
    </row>
    <row r="81" spans="1:10" ht="33" customHeight="1" outlineLevel="1">
      <c r="A81" s="182" t="s">
        <v>80</v>
      </c>
      <c r="B81" s="182"/>
      <c r="C81" s="182"/>
      <c r="D81" s="59">
        <v>176</v>
      </c>
      <c r="E81" s="41">
        <v>0</v>
      </c>
      <c r="F81" s="39" t="s">
        <v>34</v>
      </c>
      <c r="G81" s="42">
        <v>0</v>
      </c>
      <c r="H81" s="41">
        <v>0</v>
      </c>
      <c r="I81" s="39" t="s">
        <v>34</v>
      </c>
      <c r="J81" s="43">
        <v>0</v>
      </c>
    </row>
    <row r="82" spans="1:10" ht="11.1" customHeight="1" outlineLevel="1">
      <c r="A82" s="182" t="s">
        <v>81</v>
      </c>
      <c r="B82" s="182"/>
      <c r="C82" s="182"/>
      <c r="D82" s="59">
        <v>177</v>
      </c>
      <c r="E82" s="41">
        <v>0</v>
      </c>
      <c r="F82" s="41">
        <v>0</v>
      </c>
      <c r="G82" s="42">
        <v>0</v>
      </c>
      <c r="H82" s="41">
        <v>0</v>
      </c>
      <c r="I82" s="41">
        <v>0</v>
      </c>
      <c r="J82" s="43">
        <v>0</v>
      </c>
    </row>
    <row r="83" spans="1:10" ht="11.1" customHeight="1" outlineLevel="1">
      <c r="A83" s="182" t="s">
        <v>82</v>
      </c>
      <c r="B83" s="182"/>
      <c r="C83" s="182"/>
      <c r="D83" s="59">
        <v>178</v>
      </c>
      <c r="E83" s="44">
        <v>73200</v>
      </c>
      <c r="F83" s="81">
        <v>0</v>
      </c>
      <c r="G83" s="38">
        <v>73200</v>
      </c>
      <c r="H83" s="41">
        <v>0</v>
      </c>
      <c r="I83" s="81">
        <v>0</v>
      </c>
      <c r="J83" s="43">
        <v>0</v>
      </c>
    </row>
    <row r="84" spans="1:10" ht="21.95" customHeight="1" outlineLevel="1">
      <c r="A84" s="182" t="s">
        <v>83</v>
      </c>
      <c r="B84" s="182"/>
      <c r="C84" s="182"/>
      <c r="D84" s="59">
        <v>179</v>
      </c>
      <c r="E84" s="41">
        <v>0</v>
      </c>
      <c r="F84" s="39" t="s">
        <v>34</v>
      </c>
      <c r="G84" s="42">
        <v>0</v>
      </c>
      <c r="H84" s="41">
        <v>0</v>
      </c>
      <c r="I84" s="39" t="s">
        <v>34</v>
      </c>
      <c r="J84" s="43">
        <v>0</v>
      </c>
    </row>
    <row r="85" spans="1:10" s="1" customFormat="1" ht="24" customHeight="1">
      <c r="A85" s="181" t="s">
        <v>84</v>
      </c>
      <c r="B85" s="181"/>
      <c r="C85" s="181"/>
      <c r="D85" s="59">
        <v>210</v>
      </c>
      <c r="E85" s="42">
        <v>0</v>
      </c>
      <c r="F85" s="39" t="s">
        <v>34</v>
      </c>
      <c r="G85" s="42">
        <v>0</v>
      </c>
      <c r="H85" s="42">
        <v>0</v>
      </c>
      <c r="I85" s="39" t="s">
        <v>34</v>
      </c>
      <c r="J85" s="43">
        <v>0</v>
      </c>
    </row>
    <row r="86" spans="1:10" ht="11.1" customHeight="1" outlineLevel="1">
      <c r="A86" s="182" t="s">
        <v>85</v>
      </c>
      <c r="B86" s="182"/>
      <c r="C86" s="182"/>
      <c r="D86" s="59">
        <v>211</v>
      </c>
      <c r="E86" s="41">
        <v>0</v>
      </c>
      <c r="F86" s="39" t="s">
        <v>34</v>
      </c>
      <c r="G86" s="42">
        <v>0</v>
      </c>
      <c r="H86" s="41">
        <v>0</v>
      </c>
      <c r="I86" s="39" t="s">
        <v>34</v>
      </c>
      <c r="J86" s="43">
        <v>0</v>
      </c>
    </row>
    <row r="87" spans="1:10" ht="11.1" customHeight="1" outlineLevel="1">
      <c r="A87" s="182" t="s">
        <v>86</v>
      </c>
      <c r="B87" s="182"/>
      <c r="C87" s="182"/>
      <c r="D87" s="59">
        <v>212</v>
      </c>
      <c r="E87" s="41">
        <v>0</v>
      </c>
      <c r="F87" s="39" t="s">
        <v>34</v>
      </c>
      <c r="G87" s="42">
        <v>0</v>
      </c>
      <c r="H87" s="41">
        <v>0</v>
      </c>
      <c r="I87" s="39" t="s">
        <v>34</v>
      </c>
      <c r="J87" s="43">
        <v>0</v>
      </c>
    </row>
    <row r="88" spans="1:10" ht="11.1" customHeight="1" outlineLevel="1">
      <c r="A88" s="182" t="s">
        <v>87</v>
      </c>
      <c r="B88" s="182"/>
      <c r="C88" s="182"/>
      <c r="D88" s="59">
        <v>213</v>
      </c>
      <c r="E88" s="41">
        <v>0</v>
      </c>
      <c r="F88" s="39" t="s">
        <v>34</v>
      </c>
      <c r="G88" s="42">
        <v>0</v>
      </c>
      <c r="H88" s="41">
        <v>0</v>
      </c>
      <c r="I88" s="39" t="s">
        <v>34</v>
      </c>
      <c r="J88" s="43">
        <v>0</v>
      </c>
    </row>
    <row r="89" spans="1:10" s="1" customFormat="1" ht="12" customHeight="1">
      <c r="A89" s="181" t="s">
        <v>88</v>
      </c>
      <c r="B89" s="181"/>
      <c r="C89" s="181"/>
      <c r="D89" s="59">
        <v>230</v>
      </c>
      <c r="E89" s="41">
        <v>0</v>
      </c>
      <c r="F89" s="39" t="s">
        <v>34</v>
      </c>
      <c r="G89" s="42">
        <v>0</v>
      </c>
      <c r="H89" s="41">
        <v>0</v>
      </c>
      <c r="I89" s="39" t="s">
        <v>34</v>
      </c>
      <c r="J89" s="43">
        <v>0</v>
      </c>
    </row>
    <row r="90" spans="1:10" s="1" customFormat="1" ht="12" customHeight="1">
      <c r="A90" s="181" t="s">
        <v>89</v>
      </c>
      <c r="B90" s="181"/>
      <c r="C90" s="181"/>
      <c r="D90" s="59">
        <v>260</v>
      </c>
      <c r="E90" s="44">
        <v>9450.48</v>
      </c>
      <c r="F90" s="39" t="s">
        <v>34</v>
      </c>
      <c r="G90" s="38">
        <v>9450.48</v>
      </c>
      <c r="H90" s="44">
        <v>3890.7</v>
      </c>
      <c r="I90" s="39" t="s">
        <v>34</v>
      </c>
      <c r="J90" s="40">
        <v>3890.7</v>
      </c>
    </row>
    <row r="91" spans="1:10" ht="36" customHeight="1">
      <c r="A91" s="181" t="s">
        <v>90</v>
      </c>
      <c r="B91" s="181"/>
      <c r="C91" s="181"/>
      <c r="D91" s="59">
        <v>290</v>
      </c>
      <c r="E91" s="42">
        <v>0</v>
      </c>
      <c r="F91" s="39" t="s">
        <v>34</v>
      </c>
      <c r="G91" s="42">
        <v>0</v>
      </c>
      <c r="H91" s="42">
        <v>0</v>
      </c>
      <c r="I91" s="39" t="s">
        <v>34</v>
      </c>
      <c r="J91" s="43">
        <v>0</v>
      </c>
    </row>
    <row r="92" spans="1:10" ht="21.95" customHeight="1" outlineLevel="1">
      <c r="A92" s="182" t="s">
        <v>91</v>
      </c>
      <c r="B92" s="182"/>
      <c r="C92" s="182"/>
      <c r="D92" s="59">
        <v>291</v>
      </c>
      <c r="E92" s="41">
        <v>0</v>
      </c>
      <c r="F92" s="39" t="s">
        <v>34</v>
      </c>
      <c r="G92" s="42">
        <v>0</v>
      </c>
      <c r="H92" s="41">
        <v>0</v>
      </c>
      <c r="I92" s="39" t="s">
        <v>34</v>
      </c>
      <c r="J92" s="43">
        <v>0</v>
      </c>
    </row>
    <row r="93" spans="1:10" ht="21.95" customHeight="1" outlineLevel="1">
      <c r="A93" s="182" t="s">
        <v>92</v>
      </c>
      <c r="B93" s="182"/>
      <c r="C93" s="182"/>
      <c r="D93" s="59">
        <v>292</v>
      </c>
      <c r="E93" s="41">
        <v>0</v>
      </c>
      <c r="F93" s="39" t="s">
        <v>34</v>
      </c>
      <c r="G93" s="42">
        <v>0</v>
      </c>
      <c r="H93" s="41">
        <v>0</v>
      </c>
      <c r="I93" s="39" t="s">
        <v>34</v>
      </c>
      <c r="J93" s="43">
        <v>0</v>
      </c>
    </row>
    <row r="94" spans="1:10" ht="21.95" customHeight="1" outlineLevel="1">
      <c r="A94" s="182" t="s">
        <v>93</v>
      </c>
      <c r="B94" s="182"/>
      <c r="C94" s="182"/>
      <c r="D94" s="82">
        <v>293</v>
      </c>
      <c r="E94" s="83">
        <v>0</v>
      </c>
      <c r="F94" s="47" t="s">
        <v>34</v>
      </c>
      <c r="G94" s="46">
        <v>0</v>
      </c>
      <c r="H94" s="83">
        <v>0</v>
      </c>
      <c r="I94" s="47" t="s">
        <v>34</v>
      </c>
      <c r="J94" s="48">
        <v>0</v>
      </c>
    </row>
    <row r="95" spans="1:10" s="1" customFormat="1" ht="5.0999999999999996" customHeight="1">
      <c r="D95" s="49"/>
      <c r="E95" s="49"/>
      <c r="F95" s="49"/>
      <c r="G95" s="49"/>
      <c r="H95" s="49"/>
      <c r="I95" s="49"/>
      <c r="J95" s="49"/>
    </row>
    <row r="96" spans="1:10" s="68" customFormat="1" ht="9.9499999999999993" customHeight="1">
      <c r="J96" s="50" t="s">
        <v>94</v>
      </c>
    </row>
    <row r="97" spans="1:10" s="27" customFormat="1" ht="12" customHeight="1">
      <c r="A97" s="173" t="s">
        <v>25</v>
      </c>
      <c r="B97" s="173"/>
      <c r="C97" s="173"/>
      <c r="D97" s="175" t="s">
        <v>26</v>
      </c>
      <c r="E97" s="52" t="s">
        <v>27</v>
      </c>
      <c r="F97" s="51"/>
      <c r="G97" s="51"/>
      <c r="H97" s="52" t="s">
        <v>28</v>
      </c>
      <c r="I97" s="51"/>
      <c r="J97" s="53"/>
    </row>
    <row r="98" spans="1:10" s="27" customFormat="1" ht="33" customHeight="1">
      <c r="A98" s="174"/>
      <c r="B98" s="174"/>
      <c r="C98" s="174"/>
      <c r="D98" s="176"/>
      <c r="E98" s="28" t="s">
        <v>29</v>
      </c>
      <c r="F98" s="28" t="s">
        <v>30</v>
      </c>
      <c r="G98" s="28" t="s">
        <v>31</v>
      </c>
      <c r="H98" s="28" t="s">
        <v>29</v>
      </c>
      <c r="I98" s="28" t="s">
        <v>30</v>
      </c>
      <c r="J98" s="29" t="s">
        <v>31</v>
      </c>
    </row>
    <row r="99" spans="1:10" s="30" customFormat="1" ht="9" customHeight="1">
      <c r="A99" s="179">
        <v>1</v>
      </c>
      <c r="B99" s="179"/>
      <c r="C99" s="179"/>
      <c r="D99" s="31">
        <v>2</v>
      </c>
      <c r="E99" s="31">
        <v>3</v>
      </c>
      <c r="F99" s="31">
        <v>4</v>
      </c>
      <c r="G99" s="31">
        <v>5</v>
      </c>
      <c r="H99" s="31">
        <v>6</v>
      </c>
      <c r="I99" s="31">
        <v>7</v>
      </c>
      <c r="J99" s="32">
        <v>8</v>
      </c>
    </row>
    <row r="100" spans="1:10" ht="12" customHeight="1">
      <c r="A100" s="181" t="s">
        <v>95</v>
      </c>
      <c r="B100" s="181"/>
      <c r="C100" s="181"/>
      <c r="D100" s="69">
        <v>310</v>
      </c>
      <c r="E100" s="55">
        <v>0</v>
      </c>
      <c r="F100" s="55">
        <v>0</v>
      </c>
      <c r="G100" s="57">
        <v>0</v>
      </c>
      <c r="H100" s="55">
        <v>0</v>
      </c>
      <c r="I100" s="55">
        <v>0</v>
      </c>
      <c r="J100" s="58">
        <v>0</v>
      </c>
    </row>
    <row r="101" spans="1:10" ht="12" customHeight="1">
      <c r="A101" s="181" t="s">
        <v>96</v>
      </c>
      <c r="B101" s="181"/>
      <c r="C101" s="181"/>
      <c r="D101" s="59">
        <v>320</v>
      </c>
      <c r="E101" s="41">
        <v>0</v>
      </c>
      <c r="F101" s="41">
        <v>0</v>
      </c>
      <c r="G101" s="42">
        <v>0</v>
      </c>
      <c r="H101" s="41">
        <v>0</v>
      </c>
      <c r="I101" s="41">
        <v>0</v>
      </c>
      <c r="J101" s="43">
        <v>0</v>
      </c>
    </row>
    <row r="102" spans="1:10" ht="24" customHeight="1">
      <c r="A102" s="181" t="s">
        <v>97</v>
      </c>
      <c r="B102" s="181"/>
      <c r="C102" s="181"/>
      <c r="D102" s="59">
        <v>330</v>
      </c>
      <c r="E102" s="41">
        <v>0</v>
      </c>
      <c r="F102" s="41">
        <v>0</v>
      </c>
      <c r="G102" s="42">
        <v>0</v>
      </c>
      <c r="H102" s="41">
        <v>0</v>
      </c>
      <c r="I102" s="41">
        <v>0</v>
      </c>
      <c r="J102" s="43">
        <v>0</v>
      </c>
    </row>
    <row r="103" spans="1:10" ht="11.1" customHeight="1" outlineLevel="1">
      <c r="A103" s="182" t="s">
        <v>98</v>
      </c>
      <c r="B103" s="182"/>
      <c r="C103" s="182"/>
      <c r="D103" s="59">
        <v>331</v>
      </c>
      <c r="E103" s="41">
        <v>0</v>
      </c>
      <c r="F103" s="39" t="s">
        <v>34</v>
      </c>
      <c r="G103" s="42">
        <v>0</v>
      </c>
      <c r="H103" s="41">
        <v>0</v>
      </c>
      <c r="I103" s="39" t="s">
        <v>34</v>
      </c>
      <c r="J103" s="43">
        <v>0</v>
      </c>
    </row>
    <row r="104" spans="1:10" ht="21.95" customHeight="1" outlineLevel="1">
      <c r="A104" s="182" t="s">
        <v>99</v>
      </c>
      <c r="B104" s="182"/>
      <c r="C104" s="182"/>
      <c r="D104" s="59">
        <v>332</v>
      </c>
      <c r="E104" s="41">
        <v>0</v>
      </c>
      <c r="F104" s="84" t="s">
        <v>34</v>
      </c>
      <c r="G104" s="42">
        <v>0</v>
      </c>
      <c r="H104" s="41">
        <v>0</v>
      </c>
      <c r="I104" s="39" t="s">
        <v>34</v>
      </c>
      <c r="J104" s="43">
        <v>0</v>
      </c>
    </row>
    <row r="105" spans="1:10" ht="21.95" customHeight="1" outlineLevel="1">
      <c r="A105" s="182" t="s">
        <v>100</v>
      </c>
      <c r="B105" s="182"/>
      <c r="C105" s="182"/>
      <c r="D105" s="59">
        <v>333</v>
      </c>
      <c r="E105" s="41">
        <v>0</v>
      </c>
      <c r="F105" s="41">
        <v>0</v>
      </c>
      <c r="G105" s="42">
        <v>0</v>
      </c>
      <c r="H105" s="41">
        <v>0</v>
      </c>
      <c r="I105" s="41">
        <v>0</v>
      </c>
      <c r="J105" s="43">
        <v>0</v>
      </c>
    </row>
    <row r="106" spans="1:10" ht="11.1" customHeight="1" outlineLevel="1">
      <c r="A106" s="182" t="s">
        <v>101</v>
      </c>
      <c r="B106" s="182"/>
      <c r="C106" s="182"/>
      <c r="D106" s="59">
        <v>334</v>
      </c>
      <c r="E106" s="41">
        <v>0</v>
      </c>
      <c r="F106" s="39" t="s">
        <v>34</v>
      </c>
      <c r="G106" s="42">
        <v>0</v>
      </c>
      <c r="H106" s="41">
        <v>0</v>
      </c>
      <c r="I106" s="39" t="s">
        <v>34</v>
      </c>
      <c r="J106" s="43">
        <v>0</v>
      </c>
    </row>
    <row r="107" spans="1:10" ht="24" customHeight="1">
      <c r="A107" s="181" t="s">
        <v>102</v>
      </c>
      <c r="B107" s="181"/>
      <c r="C107" s="181"/>
      <c r="D107" s="59">
        <v>370</v>
      </c>
      <c r="E107" s="42">
        <v>0</v>
      </c>
      <c r="F107" s="39" t="s">
        <v>34</v>
      </c>
      <c r="G107" s="42">
        <v>0</v>
      </c>
      <c r="H107" s="42">
        <v>0</v>
      </c>
      <c r="I107" s="39" t="s">
        <v>34</v>
      </c>
      <c r="J107" s="43">
        <v>0</v>
      </c>
    </row>
    <row r="108" spans="1:10" ht="11.1" customHeight="1" outlineLevel="1">
      <c r="A108" s="182" t="s">
        <v>103</v>
      </c>
      <c r="B108" s="182"/>
      <c r="C108" s="182"/>
      <c r="D108" s="59">
        <v>371</v>
      </c>
      <c r="E108" s="41">
        <v>0</v>
      </c>
      <c r="F108" s="39" t="s">
        <v>34</v>
      </c>
      <c r="G108" s="42">
        <v>0</v>
      </c>
      <c r="H108" s="41">
        <v>0</v>
      </c>
      <c r="I108" s="39" t="s">
        <v>34</v>
      </c>
      <c r="J108" s="43">
        <v>0</v>
      </c>
    </row>
    <row r="109" spans="1:10" ht="11.1" customHeight="1" outlineLevel="1">
      <c r="A109" s="182" t="s">
        <v>104</v>
      </c>
      <c r="B109" s="182"/>
      <c r="C109" s="182"/>
      <c r="D109" s="59">
        <v>372</v>
      </c>
      <c r="E109" s="41">
        <v>0</v>
      </c>
      <c r="F109" s="39" t="s">
        <v>34</v>
      </c>
      <c r="G109" s="42">
        <v>0</v>
      </c>
      <c r="H109" s="41">
        <v>0</v>
      </c>
      <c r="I109" s="39" t="s">
        <v>34</v>
      </c>
      <c r="J109" s="43">
        <v>0</v>
      </c>
    </row>
    <row r="110" spans="1:10" ht="11.1" customHeight="1" outlineLevel="1">
      <c r="A110" s="182" t="s">
        <v>105</v>
      </c>
      <c r="B110" s="182"/>
      <c r="C110" s="182"/>
      <c r="D110" s="59">
        <v>373</v>
      </c>
      <c r="E110" s="41">
        <v>0</v>
      </c>
      <c r="F110" s="39" t="s">
        <v>34</v>
      </c>
      <c r="G110" s="42">
        <v>0</v>
      </c>
      <c r="H110" s="41">
        <v>0</v>
      </c>
      <c r="I110" s="39" t="s">
        <v>34</v>
      </c>
      <c r="J110" s="43">
        <v>0</v>
      </c>
    </row>
    <row r="111" spans="1:10" ht="12" customHeight="1">
      <c r="A111" s="181" t="s">
        <v>106</v>
      </c>
      <c r="B111" s="181"/>
      <c r="C111" s="181"/>
      <c r="D111" s="59">
        <v>380</v>
      </c>
      <c r="E111" s="44">
        <v>385863.98</v>
      </c>
      <c r="F111" s="39" t="s">
        <v>34</v>
      </c>
      <c r="G111" s="38">
        <v>385863.98</v>
      </c>
      <c r="H111" s="44">
        <v>117791.91</v>
      </c>
      <c r="I111" s="39" t="s">
        <v>34</v>
      </c>
      <c r="J111" s="40">
        <v>117791.91</v>
      </c>
    </row>
    <row r="112" spans="1:10" s="75" customFormat="1" ht="12" customHeight="1">
      <c r="A112" s="183" t="s">
        <v>107</v>
      </c>
      <c r="B112" s="183"/>
      <c r="C112" s="183"/>
      <c r="D112" s="76"/>
      <c r="E112" s="77"/>
      <c r="F112" s="77"/>
      <c r="G112" s="77"/>
      <c r="H112" s="77"/>
      <c r="I112" s="77"/>
      <c r="J112" s="78"/>
    </row>
    <row r="113" spans="1:10" ht="21.95" customHeight="1">
      <c r="A113" s="184" t="s">
        <v>108</v>
      </c>
      <c r="B113" s="184"/>
      <c r="C113" s="184"/>
      <c r="D113" s="59">
        <v>400</v>
      </c>
      <c r="E113" s="38">
        <v>468514.46</v>
      </c>
      <c r="F113" s="38">
        <v>16454.87</v>
      </c>
      <c r="G113" s="38">
        <v>484969.33</v>
      </c>
      <c r="H113" s="38">
        <v>121682.61</v>
      </c>
      <c r="I113" s="38">
        <v>1467.67</v>
      </c>
      <c r="J113" s="40">
        <v>123150.28</v>
      </c>
    </row>
    <row r="114" spans="1:10" s="75" customFormat="1" ht="12" customHeight="1">
      <c r="A114" s="183" t="s">
        <v>109</v>
      </c>
      <c r="B114" s="183"/>
      <c r="C114" s="183"/>
      <c r="D114" s="76"/>
      <c r="E114" s="77"/>
      <c r="F114" s="77"/>
      <c r="G114" s="77"/>
      <c r="H114" s="77"/>
      <c r="I114" s="77"/>
      <c r="J114" s="78"/>
    </row>
    <row r="115" spans="1:10" ht="11.1" customHeight="1">
      <c r="A115" s="184" t="s">
        <v>110</v>
      </c>
      <c r="B115" s="184"/>
      <c r="C115" s="184"/>
      <c r="D115" s="82">
        <v>410</v>
      </c>
      <c r="E115" s="85">
        <v>951033.41</v>
      </c>
      <c r="F115" s="85">
        <v>16454.87</v>
      </c>
      <c r="G115" s="85">
        <v>967488.28</v>
      </c>
      <c r="H115" s="85">
        <v>317317.38</v>
      </c>
      <c r="I115" s="85">
        <v>1467.67</v>
      </c>
      <c r="J115" s="86">
        <v>318785.05</v>
      </c>
    </row>
    <row r="116" spans="1:10" s="75" customFormat="1" ht="12" customHeight="1">
      <c r="A116" s="185" t="s">
        <v>111</v>
      </c>
      <c r="B116" s="185"/>
      <c r="C116" s="185"/>
      <c r="D116" s="87"/>
      <c r="E116" s="88"/>
      <c r="F116" s="88"/>
      <c r="G116" s="88"/>
      <c r="H116" s="88"/>
      <c r="I116" s="88"/>
      <c r="J116" s="89"/>
    </row>
    <row r="117" spans="1:10" ht="36" customHeight="1">
      <c r="A117" s="181" t="s">
        <v>112</v>
      </c>
      <c r="B117" s="181"/>
      <c r="C117" s="181"/>
      <c r="D117" s="59">
        <v>470</v>
      </c>
      <c r="E117" s="42">
        <v>0</v>
      </c>
      <c r="F117" s="39" t="s">
        <v>34</v>
      </c>
      <c r="G117" s="42">
        <v>0</v>
      </c>
      <c r="H117" s="42">
        <v>0</v>
      </c>
      <c r="I117" s="39" t="s">
        <v>34</v>
      </c>
      <c r="J117" s="43">
        <v>0</v>
      </c>
    </row>
    <row r="118" spans="1:10" ht="11.1" customHeight="1" outlineLevel="1">
      <c r="A118" s="182" t="s">
        <v>113</v>
      </c>
      <c r="B118" s="182"/>
      <c r="C118" s="182"/>
      <c r="D118" s="59">
        <v>471</v>
      </c>
      <c r="E118" s="41">
        <v>0</v>
      </c>
      <c r="F118" s="39" t="s">
        <v>34</v>
      </c>
      <c r="G118" s="42">
        <v>0</v>
      </c>
      <c r="H118" s="41">
        <v>0</v>
      </c>
      <c r="I118" s="39" t="s">
        <v>34</v>
      </c>
      <c r="J118" s="43">
        <v>0</v>
      </c>
    </row>
    <row r="119" spans="1:10" ht="33" customHeight="1" outlineLevel="1">
      <c r="A119" s="182" t="s">
        <v>114</v>
      </c>
      <c r="B119" s="182"/>
      <c r="C119" s="182"/>
      <c r="D119" s="59">
        <v>472</v>
      </c>
      <c r="E119" s="41">
        <v>0</v>
      </c>
      <c r="F119" s="39" t="s">
        <v>34</v>
      </c>
      <c r="G119" s="42">
        <v>0</v>
      </c>
      <c r="H119" s="41">
        <v>0</v>
      </c>
      <c r="I119" s="39" t="s">
        <v>34</v>
      </c>
      <c r="J119" s="43">
        <v>0</v>
      </c>
    </row>
    <row r="120" spans="1:10" ht="21.95" customHeight="1" outlineLevel="1">
      <c r="A120" s="182" t="s">
        <v>115</v>
      </c>
      <c r="B120" s="182"/>
      <c r="C120" s="182"/>
      <c r="D120" s="59">
        <v>473</v>
      </c>
      <c r="E120" s="41">
        <v>0</v>
      </c>
      <c r="F120" s="39" t="s">
        <v>34</v>
      </c>
      <c r="G120" s="42">
        <v>0</v>
      </c>
      <c r="H120" s="41">
        <v>0</v>
      </c>
      <c r="I120" s="39" t="s">
        <v>34</v>
      </c>
      <c r="J120" s="43">
        <v>0</v>
      </c>
    </row>
    <row r="121" spans="1:10" ht="21.95" customHeight="1" outlineLevel="1">
      <c r="A121" s="182" t="s">
        <v>116</v>
      </c>
      <c r="B121" s="182"/>
      <c r="C121" s="182"/>
      <c r="D121" s="59">
        <v>474</v>
      </c>
      <c r="E121" s="41">
        <v>0</v>
      </c>
      <c r="F121" s="39" t="s">
        <v>34</v>
      </c>
      <c r="G121" s="42">
        <v>0</v>
      </c>
      <c r="H121" s="41">
        <v>0</v>
      </c>
      <c r="I121" s="39" t="s">
        <v>34</v>
      </c>
      <c r="J121" s="43">
        <v>0</v>
      </c>
    </row>
    <row r="122" spans="1:10" ht="24" customHeight="1">
      <c r="A122" s="181" t="s">
        <v>117</v>
      </c>
      <c r="B122" s="181"/>
      <c r="C122" s="181"/>
      <c r="D122" s="59">
        <v>490</v>
      </c>
      <c r="E122" s="44">
        <v>3648.9</v>
      </c>
      <c r="F122" s="39" t="s">
        <v>34</v>
      </c>
      <c r="G122" s="38">
        <v>3648.9</v>
      </c>
      <c r="H122" s="41">
        <v>0</v>
      </c>
      <c r="I122" s="39" t="s">
        <v>34</v>
      </c>
      <c r="J122" s="43">
        <v>0</v>
      </c>
    </row>
    <row r="123" spans="1:10" s="1" customFormat="1" ht="24" customHeight="1">
      <c r="A123" s="181" t="s">
        <v>118</v>
      </c>
      <c r="B123" s="181"/>
      <c r="C123" s="181"/>
      <c r="D123" s="59">
        <v>510</v>
      </c>
      <c r="E123" s="90">
        <v>3.68</v>
      </c>
      <c r="F123" s="39" t="s">
        <v>34</v>
      </c>
      <c r="G123" s="90">
        <v>3.68</v>
      </c>
      <c r="H123" s="90">
        <v>409.32</v>
      </c>
      <c r="I123" s="39" t="s">
        <v>34</v>
      </c>
      <c r="J123" s="91">
        <v>409.32</v>
      </c>
    </row>
    <row r="124" spans="1:10" ht="21.95" customHeight="1" outlineLevel="1">
      <c r="A124" s="182" t="s">
        <v>119</v>
      </c>
      <c r="B124" s="182"/>
      <c r="C124" s="182"/>
      <c r="D124" s="82">
        <v>511</v>
      </c>
      <c r="E124" s="83">
        <v>0</v>
      </c>
      <c r="F124" s="47" t="s">
        <v>34</v>
      </c>
      <c r="G124" s="46">
        <v>0</v>
      </c>
      <c r="H124" s="83">
        <v>0</v>
      </c>
      <c r="I124" s="47" t="s">
        <v>34</v>
      </c>
      <c r="J124" s="48">
        <v>0</v>
      </c>
    </row>
    <row r="125" spans="1:10" s="1" customFormat="1" ht="5.0999999999999996" customHeight="1" outlineLevel="1">
      <c r="D125" s="49"/>
      <c r="E125" s="49"/>
      <c r="F125" s="49"/>
      <c r="G125" s="49"/>
      <c r="H125" s="49"/>
      <c r="I125" s="49"/>
      <c r="J125" s="49"/>
    </row>
    <row r="126" spans="1:10" s="68" customFormat="1" ht="9.9499999999999993" customHeight="1" outlineLevel="1">
      <c r="J126" s="50" t="s">
        <v>120</v>
      </c>
    </row>
    <row r="127" spans="1:10" s="27" customFormat="1" ht="12" customHeight="1" outlineLevel="1">
      <c r="A127" s="173" t="s">
        <v>121</v>
      </c>
      <c r="B127" s="173"/>
      <c r="C127" s="173"/>
      <c r="D127" s="175" t="s">
        <v>26</v>
      </c>
      <c r="E127" s="52" t="s">
        <v>27</v>
      </c>
      <c r="F127" s="51"/>
      <c r="G127" s="51"/>
      <c r="H127" s="52" t="s">
        <v>28</v>
      </c>
      <c r="I127" s="51"/>
      <c r="J127" s="53"/>
    </row>
    <row r="128" spans="1:10" s="27" customFormat="1" ht="33" customHeight="1" outlineLevel="1">
      <c r="A128" s="174"/>
      <c r="B128" s="174"/>
      <c r="C128" s="174"/>
      <c r="D128" s="176"/>
      <c r="E128" s="28" t="s">
        <v>29</v>
      </c>
      <c r="F128" s="28" t="s">
        <v>30</v>
      </c>
      <c r="G128" s="28" t="s">
        <v>31</v>
      </c>
      <c r="H128" s="28" t="s">
        <v>29</v>
      </c>
      <c r="I128" s="28" t="s">
        <v>30</v>
      </c>
      <c r="J128" s="29" t="s">
        <v>31</v>
      </c>
    </row>
    <row r="129" spans="1:10" s="30" customFormat="1" ht="9" customHeight="1" outlineLevel="1">
      <c r="A129" s="179">
        <v>1</v>
      </c>
      <c r="B129" s="179"/>
      <c r="C129" s="179"/>
      <c r="D129" s="31">
        <v>2</v>
      </c>
      <c r="E129" s="31">
        <v>3</v>
      </c>
      <c r="F129" s="31">
        <v>4</v>
      </c>
      <c r="G129" s="31">
        <v>5</v>
      </c>
      <c r="H129" s="31">
        <v>6</v>
      </c>
      <c r="I129" s="31">
        <v>7</v>
      </c>
      <c r="J129" s="32">
        <v>8</v>
      </c>
    </row>
    <row r="130" spans="1:10" ht="21.95" customHeight="1" outlineLevel="1">
      <c r="A130" s="182" t="s">
        <v>122</v>
      </c>
      <c r="B130" s="182"/>
      <c r="C130" s="182"/>
      <c r="D130" s="69">
        <v>512</v>
      </c>
      <c r="E130" s="92">
        <v>3.68</v>
      </c>
      <c r="F130" s="56" t="s">
        <v>34</v>
      </c>
      <c r="G130" s="93">
        <v>3.68</v>
      </c>
      <c r="H130" s="55">
        <v>0</v>
      </c>
      <c r="I130" s="56" t="s">
        <v>34</v>
      </c>
      <c r="J130" s="58">
        <v>0</v>
      </c>
    </row>
    <row r="131" spans="1:10" ht="21.95" customHeight="1" outlineLevel="1">
      <c r="A131" s="182" t="s">
        <v>123</v>
      </c>
      <c r="B131" s="182"/>
      <c r="C131" s="182"/>
      <c r="D131" s="59">
        <v>513</v>
      </c>
      <c r="E131" s="41">
        <v>0</v>
      </c>
      <c r="F131" s="39" t="s">
        <v>34</v>
      </c>
      <c r="G131" s="42">
        <v>0</v>
      </c>
      <c r="H131" s="41">
        <v>0</v>
      </c>
      <c r="I131" s="39" t="s">
        <v>34</v>
      </c>
      <c r="J131" s="43">
        <v>0</v>
      </c>
    </row>
    <row r="132" spans="1:10" ht="21.95" customHeight="1" outlineLevel="1">
      <c r="A132" s="182" t="s">
        <v>124</v>
      </c>
      <c r="B132" s="182"/>
      <c r="C132" s="182"/>
      <c r="D132" s="59">
        <v>514</v>
      </c>
      <c r="E132" s="41">
        <v>0</v>
      </c>
      <c r="F132" s="39" t="s">
        <v>34</v>
      </c>
      <c r="G132" s="42">
        <v>0</v>
      </c>
      <c r="H132" s="41">
        <v>0</v>
      </c>
      <c r="I132" s="39" t="s">
        <v>34</v>
      </c>
      <c r="J132" s="43">
        <v>0</v>
      </c>
    </row>
    <row r="133" spans="1:10" ht="21.95" customHeight="1" outlineLevel="1">
      <c r="A133" s="182" t="s">
        <v>125</v>
      </c>
      <c r="B133" s="182"/>
      <c r="C133" s="182"/>
      <c r="D133" s="59">
        <v>515</v>
      </c>
      <c r="E133" s="41">
        <v>0</v>
      </c>
      <c r="F133" s="39" t="s">
        <v>34</v>
      </c>
      <c r="G133" s="42">
        <v>0</v>
      </c>
      <c r="H133" s="94">
        <v>409.32</v>
      </c>
      <c r="I133" s="39" t="s">
        <v>34</v>
      </c>
      <c r="J133" s="91">
        <v>409.32</v>
      </c>
    </row>
    <row r="134" spans="1:10" ht="33" customHeight="1" outlineLevel="1">
      <c r="A134" s="182" t="s">
        <v>126</v>
      </c>
      <c r="B134" s="182"/>
      <c r="C134" s="182"/>
      <c r="D134" s="59">
        <v>516</v>
      </c>
      <c r="E134" s="41">
        <v>0</v>
      </c>
      <c r="F134" s="39" t="s">
        <v>34</v>
      </c>
      <c r="G134" s="42">
        <v>0</v>
      </c>
      <c r="H134" s="41">
        <v>0</v>
      </c>
      <c r="I134" s="39" t="s">
        <v>34</v>
      </c>
      <c r="J134" s="43">
        <v>0</v>
      </c>
    </row>
    <row r="135" spans="1:10" ht="24" customHeight="1">
      <c r="A135" s="181" t="s">
        <v>127</v>
      </c>
      <c r="B135" s="181"/>
      <c r="C135" s="181"/>
      <c r="D135" s="59">
        <v>530</v>
      </c>
      <c r="E135" s="42">
        <v>0</v>
      </c>
      <c r="F135" s="38">
        <v>16454.87</v>
      </c>
      <c r="G135" s="38">
        <v>16454.87</v>
      </c>
      <c r="H135" s="42">
        <v>0</v>
      </c>
      <c r="I135" s="38">
        <v>1467.67</v>
      </c>
      <c r="J135" s="40">
        <v>1467.67</v>
      </c>
    </row>
    <row r="136" spans="1:10" ht="21.95" customHeight="1" outlineLevel="1">
      <c r="A136" s="182" t="s">
        <v>128</v>
      </c>
      <c r="B136" s="182"/>
      <c r="C136" s="182"/>
      <c r="D136" s="59">
        <v>531</v>
      </c>
      <c r="E136" s="95" t="s">
        <v>129</v>
      </c>
      <c r="F136" s="44">
        <v>16454.87</v>
      </c>
      <c r="G136" s="38">
        <v>16454.87</v>
      </c>
      <c r="H136" s="95" t="s">
        <v>129</v>
      </c>
      <c r="I136" s="44">
        <v>1467.67</v>
      </c>
      <c r="J136" s="40">
        <v>1467.67</v>
      </c>
    </row>
    <row r="137" spans="1:10" ht="11.1" customHeight="1" outlineLevel="1">
      <c r="A137" s="182" t="s">
        <v>130</v>
      </c>
      <c r="B137" s="182"/>
      <c r="C137" s="182"/>
      <c r="D137" s="59">
        <v>532</v>
      </c>
      <c r="E137" s="41">
        <v>0</v>
      </c>
      <c r="F137" s="39" t="s">
        <v>34</v>
      </c>
      <c r="G137" s="42">
        <v>0</v>
      </c>
      <c r="H137" s="41">
        <v>0</v>
      </c>
      <c r="I137" s="39" t="s">
        <v>34</v>
      </c>
      <c r="J137" s="43">
        <v>0</v>
      </c>
    </row>
    <row r="138" spans="1:10" ht="21.95" customHeight="1" outlineLevel="1">
      <c r="A138" s="182" t="s">
        <v>131</v>
      </c>
      <c r="B138" s="182"/>
      <c r="C138" s="182"/>
      <c r="D138" s="59">
        <v>533</v>
      </c>
      <c r="E138" s="41">
        <v>0</v>
      </c>
      <c r="F138" s="39" t="s">
        <v>34</v>
      </c>
      <c r="G138" s="42">
        <v>0</v>
      </c>
      <c r="H138" s="41">
        <v>0</v>
      </c>
      <c r="I138" s="39" t="s">
        <v>34</v>
      </c>
      <c r="J138" s="43">
        <v>0</v>
      </c>
    </row>
    <row r="139" spans="1:10" ht="11.1" customHeight="1" outlineLevel="1">
      <c r="A139" s="182" t="s">
        <v>132</v>
      </c>
      <c r="B139" s="182"/>
      <c r="C139" s="182"/>
      <c r="D139" s="59">
        <v>534</v>
      </c>
      <c r="E139" s="41">
        <v>0</v>
      </c>
      <c r="F139" s="39" t="s">
        <v>34</v>
      </c>
      <c r="G139" s="42">
        <v>0</v>
      </c>
      <c r="H139" s="41">
        <v>0</v>
      </c>
      <c r="I139" s="39" t="s">
        <v>34</v>
      </c>
      <c r="J139" s="43">
        <v>0</v>
      </c>
    </row>
    <row r="140" spans="1:10" ht="21.95" customHeight="1" outlineLevel="1">
      <c r="A140" s="182" t="s">
        <v>133</v>
      </c>
      <c r="B140" s="182"/>
      <c r="C140" s="182"/>
      <c r="D140" s="59">
        <v>535</v>
      </c>
      <c r="E140" s="41">
        <v>0</v>
      </c>
      <c r="F140" s="39" t="s">
        <v>34</v>
      </c>
      <c r="G140" s="42">
        <v>0</v>
      </c>
      <c r="H140" s="41">
        <v>0</v>
      </c>
      <c r="I140" s="39" t="s">
        <v>34</v>
      </c>
      <c r="J140" s="43">
        <v>0</v>
      </c>
    </row>
    <row r="141" spans="1:10" s="75" customFormat="1" ht="12" customHeight="1">
      <c r="A141" s="186" t="s">
        <v>95</v>
      </c>
      <c r="B141" s="186"/>
      <c r="C141" s="186"/>
      <c r="D141" s="96">
        <v>570</v>
      </c>
      <c r="E141" s="97">
        <v>0</v>
      </c>
      <c r="F141" s="97">
        <v>0</v>
      </c>
      <c r="G141" s="98">
        <v>0</v>
      </c>
      <c r="H141" s="97">
        <v>0</v>
      </c>
      <c r="I141" s="97">
        <v>0</v>
      </c>
      <c r="J141" s="99">
        <v>0</v>
      </c>
    </row>
    <row r="142" spans="1:10" s="75" customFormat="1" ht="12" customHeight="1">
      <c r="A142" s="186" t="s">
        <v>88</v>
      </c>
      <c r="B142" s="186"/>
      <c r="C142" s="186"/>
      <c r="D142" s="96">
        <v>580</v>
      </c>
      <c r="E142" s="100">
        <v>44018.92</v>
      </c>
      <c r="F142" s="101" t="s">
        <v>34</v>
      </c>
      <c r="G142" s="102">
        <v>44018.92</v>
      </c>
      <c r="H142" s="97">
        <v>0</v>
      </c>
      <c r="I142" s="101" t="s">
        <v>34</v>
      </c>
      <c r="J142" s="99">
        <v>0</v>
      </c>
    </row>
    <row r="143" spans="1:10" s="75" customFormat="1" ht="12" customHeight="1">
      <c r="A143" s="186" t="s">
        <v>96</v>
      </c>
      <c r="B143" s="186"/>
      <c r="C143" s="186"/>
      <c r="D143" s="96">
        <v>590</v>
      </c>
      <c r="E143" s="97">
        <v>0</v>
      </c>
      <c r="F143" s="97">
        <v>0</v>
      </c>
      <c r="G143" s="98">
        <v>0</v>
      </c>
      <c r="H143" s="97">
        <v>0</v>
      </c>
      <c r="I143" s="97">
        <v>0</v>
      </c>
      <c r="J143" s="99">
        <v>0</v>
      </c>
    </row>
    <row r="144" spans="1:10" s="75" customFormat="1" ht="12" customHeight="1">
      <c r="A144" s="183" t="s">
        <v>134</v>
      </c>
      <c r="B144" s="183"/>
      <c r="C144" s="183"/>
      <c r="D144" s="76"/>
      <c r="E144" s="77"/>
      <c r="F144" s="77"/>
      <c r="G144" s="77"/>
      <c r="H144" s="77"/>
      <c r="I144" s="77"/>
      <c r="J144" s="78"/>
    </row>
    <row r="145" spans="1:10" ht="21.95" customHeight="1">
      <c r="A145" s="184" t="s">
        <v>135</v>
      </c>
      <c r="B145" s="184"/>
      <c r="C145" s="184"/>
      <c r="D145" s="82">
        <v>600</v>
      </c>
      <c r="E145" s="85">
        <v>47671.5</v>
      </c>
      <c r="F145" s="85">
        <v>16454.87</v>
      </c>
      <c r="G145" s="85">
        <v>64126.37</v>
      </c>
      <c r="H145" s="103">
        <v>409.32</v>
      </c>
      <c r="I145" s="85">
        <v>1467.67</v>
      </c>
      <c r="J145" s="86">
        <v>1876.99</v>
      </c>
    </row>
    <row r="146" spans="1:10" s="75" customFormat="1" ht="12" customHeight="1">
      <c r="A146" s="185" t="s">
        <v>136</v>
      </c>
      <c r="B146" s="185"/>
      <c r="C146" s="185"/>
      <c r="D146" s="104"/>
      <c r="E146" s="105"/>
      <c r="F146" s="105"/>
      <c r="G146" s="105"/>
      <c r="H146" s="105"/>
      <c r="I146" s="105"/>
      <c r="J146" s="106"/>
    </row>
    <row r="147" spans="1:10" ht="36" customHeight="1">
      <c r="A147" s="181" t="s">
        <v>137</v>
      </c>
      <c r="B147" s="181"/>
      <c r="C147" s="181"/>
      <c r="D147" s="59">
        <v>620</v>
      </c>
      <c r="E147" s="38">
        <v>903361.91</v>
      </c>
      <c r="F147" s="39" t="s">
        <v>34</v>
      </c>
      <c r="G147" s="38">
        <v>903361.91</v>
      </c>
      <c r="H147" s="38">
        <v>316908.06</v>
      </c>
      <c r="I147" s="39" t="s">
        <v>34</v>
      </c>
      <c r="J147" s="40">
        <v>316908.06</v>
      </c>
    </row>
    <row r="148" spans="1:10" ht="11.1" customHeight="1" outlineLevel="1">
      <c r="A148" s="182" t="s">
        <v>138</v>
      </c>
      <c r="B148" s="182"/>
      <c r="C148" s="182"/>
      <c r="D148" s="59">
        <v>621</v>
      </c>
      <c r="E148" s="41">
        <v>0</v>
      </c>
      <c r="F148" s="39" t="s">
        <v>34</v>
      </c>
      <c r="G148" s="42">
        <v>0</v>
      </c>
      <c r="H148" s="41">
        <v>0</v>
      </c>
      <c r="I148" s="39" t="s">
        <v>34</v>
      </c>
      <c r="J148" s="43">
        <v>0</v>
      </c>
    </row>
    <row r="149" spans="1:10" ht="11.1" customHeight="1" outlineLevel="1">
      <c r="A149" s="182" t="s">
        <v>139</v>
      </c>
      <c r="B149" s="182"/>
      <c r="C149" s="182"/>
      <c r="D149" s="59">
        <v>622</v>
      </c>
      <c r="E149" s="41">
        <v>0</v>
      </c>
      <c r="F149" s="39" t="s">
        <v>34</v>
      </c>
      <c r="G149" s="42">
        <v>0</v>
      </c>
      <c r="H149" s="41">
        <v>0</v>
      </c>
      <c r="I149" s="39" t="s">
        <v>34</v>
      </c>
      <c r="J149" s="43">
        <v>0</v>
      </c>
    </row>
    <row r="150" spans="1:10" ht="21.95" customHeight="1" outlineLevel="1">
      <c r="A150" s="182" t="s">
        <v>140</v>
      </c>
      <c r="B150" s="182"/>
      <c r="C150" s="182"/>
      <c r="D150" s="59">
        <v>623</v>
      </c>
      <c r="E150" s="44">
        <v>903361.91</v>
      </c>
      <c r="F150" s="39" t="s">
        <v>34</v>
      </c>
      <c r="G150" s="38">
        <v>903361.91</v>
      </c>
      <c r="H150" s="44">
        <v>316908.06</v>
      </c>
      <c r="I150" s="39" t="s">
        <v>34</v>
      </c>
      <c r="J150" s="40">
        <v>316908.06</v>
      </c>
    </row>
    <row r="151" spans="1:10" ht="11.1" customHeight="1" outlineLevel="1">
      <c r="A151" s="182" t="s">
        <v>141</v>
      </c>
      <c r="B151" s="182"/>
      <c r="C151" s="182"/>
      <c r="D151" s="59">
        <v>624</v>
      </c>
      <c r="E151" s="41">
        <v>0</v>
      </c>
      <c r="F151" s="39" t="s">
        <v>34</v>
      </c>
      <c r="G151" s="42">
        <v>0</v>
      </c>
      <c r="H151" s="41">
        <v>0</v>
      </c>
      <c r="I151" s="39" t="s">
        <v>34</v>
      </c>
      <c r="J151" s="43">
        <v>0</v>
      </c>
    </row>
    <row r="152" spans="1:10" ht="11.1" customHeight="1" outlineLevel="1">
      <c r="A152" s="182" t="s">
        <v>142</v>
      </c>
      <c r="B152" s="182"/>
      <c r="C152" s="182"/>
      <c r="D152" s="59">
        <v>625</v>
      </c>
      <c r="E152" s="41">
        <v>0</v>
      </c>
      <c r="F152" s="39" t="s">
        <v>34</v>
      </c>
      <c r="G152" s="42">
        <v>0</v>
      </c>
      <c r="H152" s="41">
        <v>0</v>
      </c>
      <c r="I152" s="39" t="s">
        <v>34</v>
      </c>
      <c r="J152" s="43">
        <v>0</v>
      </c>
    </row>
    <row r="153" spans="1:10" ht="11.1" customHeight="1" outlineLevel="1">
      <c r="A153" s="182" t="s">
        <v>143</v>
      </c>
      <c r="B153" s="182"/>
      <c r="C153" s="182"/>
      <c r="D153" s="59">
        <v>626</v>
      </c>
      <c r="E153" s="41">
        <v>0</v>
      </c>
      <c r="F153" s="39" t="s">
        <v>34</v>
      </c>
      <c r="G153" s="42">
        <v>0</v>
      </c>
      <c r="H153" s="41">
        <v>0</v>
      </c>
      <c r="I153" s="39" t="s">
        <v>34</v>
      </c>
      <c r="J153" s="43">
        <v>0</v>
      </c>
    </row>
    <row r="154" spans="1:10" s="75" customFormat="1" ht="12" customHeight="1">
      <c r="A154" s="183" t="s">
        <v>109</v>
      </c>
      <c r="B154" s="183"/>
      <c r="C154" s="183"/>
      <c r="D154" s="76"/>
      <c r="E154" s="77"/>
      <c r="F154" s="77"/>
      <c r="G154" s="77"/>
      <c r="H154" s="77"/>
      <c r="I154" s="77"/>
      <c r="J154" s="78"/>
    </row>
    <row r="155" spans="1:10" ht="11.1" customHeight="1">
      <c r="A155" s="184" t="s">
        <v>144</v>
      </c>
      <c r="B155" s="184"/>
      <c r="C155" s="184"/>
      <c r="D155" s="82">
        <v>900</v>
      </c>
      <c r="E155" s="85">
        <v>951033.41</v>
      </c>
      <c r="F155" s="85">
        <v>16454.87</v>
      </c>
      <c r="G155" s="85">
        <v>967488.28</v>
      </c>
      <c r="H155" s="85">
        <v>317317.38</v>
      </c>
      <c r="I155" s="85">
        <v>1467.67</v>
      </c>
      <c r="J155" s="86">
        <v>318785.05</v>
      </c>
    </row>
    <row r="156" spans="1:10" ht="11.1" customHeight="1"/>
    <row r="158" spans="1:10" ht="11.45" customHeight="1">
      <c r="A158" s="187" t="s">
        <v>145</v>
      </c>
      <c r="B158" s="187"/>
      <c r="C158" s="187"/>
      <c r="F158" s="110" t="s">
        <v>147</v>
      </c>
    </row>
    <row r="159" spans="1:10" ht="11.45" customHeight="1">
      <c r="F159" s="110"/>
    </row>
    <row r="160" spans="1:10" ht="11.45" customHeight="1">
      <c r="F160" s="110"/>
    </row>
    <row r="161" spans="1:6" ht="11.45" customHeight="1">
      <c r="A161" s="109" t="s">
        <v>146</v>
      </c>
      <c r="F161" s="110" t="s">
        <v>148</v>
      </c>
    </row>
    <row r="163" spans="1:6" ht="11.45" customHeight="1">
      <c r="A163" s="108" t="s">
        <v>149</v>
      </c>
    </row>
  </sheetData>
  <mergeCells count="144">
    <mergeCell ref="A152:C152"/>
    <mergeCell ref="A153:C153"/>
    <mergeCell ref="A154:C154"/>
    <mergeCell ref="A155:C155"/>
    <mergeCell ref="A158:C158"/>
    <mergeCell ref="H7:J7"/>
    <mergeCell ref="H5:J5"/>
    <mergeCell ref="H6:J6"/>
    <mergeCell ref="H8:J8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23:C123"/>
    <mergeCell ref="A124:C124"/>
    <mergeCell ref="A127:C128"/>
    <mergeCell ref="D127:D128"/>
    <mergeCell ref="A129:C129"/>
    <mergeCell ref="A130:C130"/>
    <mergeCell ref="A131:C131"/>
    <mergeCell ref="A132:C132"/>
    <mergeCell ref="A133:C13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94:C94"/>
    <mergeCell ref="A97:C98"/>
    <mergeCell ref="D97:D98"/>
    <mergeCell ref="A99:C99"/>
    <mergeCell ref="A100:C100"/>
    <mergeCell ref="A101:C101"/>
    <mergeCell ref="A102:C102"/>
    <mergeCell ref="A103:C103"/>
    <mergeCell ref="A104:C10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67:C68"/>
    <mergeCell ref="D67:D68"/>
    <mergeCell ref="A69:C69"/>
    <mergeCell ref="A70:C70"/>
    <mergeCell ref="A71:C71"/>
    <mergeCell ref="A72:C72"/>
    <mergeCell ref="A73:C73"/>
    <mergeCell ref="A74:C74"/>
    <mergeCell ref="A75:C7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36:C36"/>
    <mergeCell ref="A37:C37"/>
    <mergeCell ref="A38:C38"/>
    <mergeCell ref="A41:C42"/>
    <mergeCell ref="D41:D42"/>
    <mergeCell ref="A43:C43"/>
    <mergeCell ref="A44:C44"/>
    <mergeCell ref="A45:C45"/>
    <mergeCell ref="A46:C4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19:C19"/>
    <mergeCell ref="D19:H19"/>
    <mergeCell ref="A20:C20"/>
    <mergeCell ref="A23:C24"/>
    <mergeCell ref="D23:D24"/>
    <mergeCell ref="E23:G23"/>
    <mergeCell ref="H23:J23"/>
    <mergeCell ref="A25:C25"/>
    <mergeCell ref="A26:C26"/>
    <mergeCell ref="A1:C1"/>
    <mergeCell ref="A2:C2"/>
    <mergeCell ref="A3:C3"/>
    <mergeCell ref="A9:J9"/>
    <mergeCell ref="A13:C16"/>
    <mergeCell ref="D13:H16"/>
    <mergeCell ref="A17:C17"/>
    <mergeCell ref="D17:H17"/>
    <mergeCell ref="D18:H18"/>
  </mergeCells>
  <pageMargins left="0.74803149606299213" right="0.98425196850393704" top="0.74803149606299213" bottom="0.39370078740157483" header="0.51181102362204722" footer="0.51181102362204722"/>
  <pageSetup paperSize="9" scale="98" fitToHeight="5" orientation="landscape" horizontalDpi="300" verticalDpi="300" r:id="rId1"/>
  <rowBreaks count="4" manualBreakCount="4">
    <brk id="39" max="16383" man="1"/>
    <brk id="65" max="16383" man="1"/>
    <brk id="9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189"/>
  <sheetViews>
    <sheetView topLeftCell="A165" workbookViewId="0">
      <selection activeCell="A2" sqref="A2:P2"/>
    </sheetView>
  </sheetViews>
  <sheetFormatPr defaultColWidth="10.5" defaultRowHeight="11.25" outlineLevelRow="5"/>
  <cols>
    <col min="1" max="1" width="5.83203125" style="113" customWidth="1"/>
    <col min="2" max="2" width="63.33203125" style="107" customWidth="1"/>
    <col min="3" max="3" width="5.1640625" style="107" customWidth="1"/>
    <col min="4" max="4" width="4.33203125" style="107" customWidth="1"/>
    <col min="5" max="5" width="16.83203125" style="107" customWidth="1"/>
    <col min="6" max="6" width="14" style="107" hidden="1" customWidth="1"/>
    <col min="7" max="7" width="8.33203125" style="107" hidden="1" customWidth="1"/>
    <col min="8" max="8" width="37.33203125" style="107" hidden="1" customWidth="1"/>
    <col min="9" max="9" width="14.33203125" style="107" hidden="1" customWidth="1"/>
    <col min="10" max="10" width="23.33203125" style="107" hidden="1" customWidth="1"/>
    <col min="11" max="11" width="9.6640625" style="107" hidden="1" customWidth="1"/>
    <col min="12" max="12" width="14" style="107" hidden="1" customWidth="1"/>
    <col min="13" max="13" width="12" style="107" hidden="1" customWidth="1"/>
    <col min="14" max="14" width="20.1640625" style="107" customWidth="1"/>
    <col min="15" max="15" width="16.1640625" style="107" customWidth="1"/>
    <col min="16" max="16" width="12.33203125" style="107" customWidth="1"/>
    <col min="17" max="17" width="22.83203125" hidden="1" customWidth="1"/>
  </cols>
  <sheetData>
    <row r="2" spans="1:17" ht="50.25" customHeight="1">
      <c r="A2" s="206" t="s">
        <v>153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12"/>
    </row>
    <row r="3" spans="1:17" ht="44.1" hidden="1" customHeight="1">
      <c r="A3" s="207" t="s">
        <v>154</v>
      </c>
      <c r="B3" s="207"/>
      <c r="C3" s="207"/>
      <c r="D3" s="207"/>
      <c r="E3" s="207"/>
      <c r="F3" s="207"/>
      <c r="G3" s="207"/>
    </row>
    <row r="4" spans="1:17" s="107" customFormat="1" ht="6.95" hidden="1" customHeight="1">
      <c r="A4" s="113"/>
    </row>
    <row r="5" spans="1:17" s="107" customFormat="1" ht="9.9499999999999993" hidden="1" customHeight="1">
      <c r="A5" s="113"/>
    </row>
    <row r="6" spans="1:17" ht="11.1" hidden="1" customHeight="1" outlineLevel="1">
      <c r="A6" s="113" t="s">
        <v>155</v>
      </c>
      <c r="B6" s="3"/>
      <c r="C6" s="3"/>
    </row>
    <row r="7" spans="1:17" ht="11.1" hidden="1" customHeight="1" outlineLevel="1">
      <c r="B7" s="3"/>
      <c r="C7" s="3"/>
    </row>
    <row r="8" spans="1:17" ht="11.1" hidden="1" customHeight="1" outlineLevel="1">
      <c r="A8" s="113" t="s">
        <v>156</v>
      </c>
      <c r="B8" s="3"/>
      <c r="C8" s="3"/>
    </row>
    <row r="9" spans="1:17" s="107" customFormat="1" ht="9.9499999999999993" hidden="1" customHeight="1">
      <c r="A9" s="113"/>
    </row>
    <row r="10" spans="1:17" ht="12.95" hidden="1" customHeight="1">
      <c r="A10" s="208" t="s">
        <v>157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0" t="s">
        <v>158</v>
      </c>
      <c r="O10" s="210" t="s">
        <v>159</v>
      </c>
      <c r="P10" s="212" t="s">
        <v>160</v>
      </c>
      <c r="Q10" s="114"/>
    </row>
    <row r="11" spans="1:17" ht="12.95" hidden="1" customHeight="1">
      <c r="A11" s="215" t="s">
        <v>161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1"/>
      <c r="O11" s="211"/>
      <c r="P11" s="213"/>
      <c r="Q11" s="114"/>
    </row>
    <row r="12" spans="1:17" ht="12.95" hidden="1" customHeight="1">
      <c r="A12" s="215" t="s">
        <v>162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1"/>
      <c r="O12" s="211"/>
      <c r="P12" s="213"/>
      <c r="Q12" s="114"/>
    </row>
    <row r="13" spans="1:17" ht="12.95" hidden="1" customHeight="1">
      <c r="A13" s="215" t="s">
        <v>163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1"/>
      <c r="O13" s="211"/>
      <c r="P13" s="213"/>
      <c r="Q13" s="114"/>
    </row>
    <row r="14" spans="1:17" ht="12.95" hidden="1" customHeight="1">
      <c r="A14" s="215" t="s">
        <v>164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1"/>
      <c r="O14" s="211"/>
      <c r="P14" s="213"/>
      <c r="Q14" s="114"/>
    </row>
    <row r="15" spans="1:17" ht="12.95" customHeight="1">
      <c r="A15" s="190" t="s">
        <v>165</v>
      </c>
      <c r="B15" s="192" t="s">
        <v>166</v>
      </c>
      <c r="C15" s="193"/>
      <c r="D15" s="194"/>
      <c r="E15" s="198" t="s">
        <v>167</v>
      </c>
      <c r="F15" s="115"/>
      <c r="G15" s="115"/>
      <c r="H15" s="115"/>
      <c r="I15" s="115"/>
      <c r="J15" s="115"/>
      <c r="K15" s="115"/>
      <c r="L15" s="115"/>
      <c r="M15" s="115"/>
      <c r="N15" s="211"/>
      <c r="O15" s="211"/>
      <c r="P15" s="213"/>
      <c r="Q15" s="114"/>
    </row>
    <row r="16" spans="1:17" ht="34.5" customHeight="1" thickBot="1">
      <c r="A16" s="191"/>
      <c r="B16" s="195"/>
      <c r="C16" s="196"/>
      <c r="D16" s="197"/>
      <c r="E16" s="199"/>
      <c r="F16" s="116" t="s">
        <v>168</v>
      </c>
      <c r="G16" s="116" t="s">
        <v>169</v>
      </c>
      <c r="H16" s="116" t="s">
        <v>170</v>
      </c>
      <c r="I16" s="116" t="s">
        <v>171</v>
      </c>
      <c r="J16" s="116" t="s">
        <v>172</v>
      </c>
      <c r="K16" s="116" t="s">
        <v>173</v>
      </c>
      <c r="L16" s="116" t="s">
        <v>174</v>
      </c>
      <c r="M16" s="116" t="s">
        <v>175</v>
      </c>
      <c r="N16" s="199"/>
      <c r="O16" s="199"/>
      <c r="P16" s="214"/>
      <c r="Q16" s="114"/>
    </row>
    <row r="17" spans="1:19" ht="12.95" customHeight="1">
      <c r="A17" s="200" t="s">
        <v>176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117">
        <v>1737450.88</v>
      </c>
      <c r="O17" s="117">
        <v>1625511.75</v>
      </c>
      <c r="P17" s="118">
        <v>111939.13</v>
      </c>
      <c r="Q17" s="111"/>
    </row>
    <row r="18" spans="1:19" ht="11.1" customHeight="1" outlineLevel="1">
      <c r="A18" s="202" t="s">
        <v>177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119">
        <v>1737450.88</v>
      </c>
      <c r="O18" s="119">
        <v>1625511.75</v>
      </c>
      <c r="P18" s="120">
        <v>111939.13</v>
      </c>
      <c r="Q18" s="111"/>
    </row>
    <row r="19" spans="1:19" ht="11.1" customHeight="1" outlineLevel="2" collapsed="1">
      <c r="A19" s="204" t="s">
        <v>178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121">
        <v>1737450.88</v>
      </c>
      <c r="O19" s="121">
        <v>1625511.75</v>
      </c>
      <c r="P19" s="122">
        <v>111939.13</v>
      </c>
      <c r="Q19" s="111"/>
    </row>
    <row r="20" spans="1:19" ht="11.1" hidden="1" customHeight="1" outlineLevel="3">
      <c r="A20" s="218" t="s">
        <v>179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123">
        <v>1728268.88</v>
      </c>
      <c r="O20" s="123">
        <v>1616329.75</v>
      </c>
      <c r="P20" s="124">
        <v>111939.13</v>
      </c>
      <c r="Q20" s="125"/>
    </row>
    <row r="21" spans="1:19" ht="11.1" hidden="1" customHeight="1" outlineLevel="4">
      <c r="A21" s="220" t="s">
        <v>180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123">
        <v>1728268.88</v>
      </c>
      <c r="O21" s="123">
        <v>1616329.75</v>
      </c>
      <c r="P21" s="124">
        <v>111939.13</v>
      </c>
      <c r="Q21" s="125"/>
    </row>
    <row r="22" spans="1:19" ht="11.1" customHeight="1" outlineLevel="5">
      <c r="A22" s="126">
        <v>1</v>
      </c>
      <c r="B22" s="217" t="s">
        <v>181</v>
      </c>
      <c r="C22" s="217"/>
      <c r="D22" s="217"/>
      <c r="E22" s="127" t="s">
        <v>182</v>
      </c>
      <c r="F22" s="128" t="s">
        <v>183</v>
      </c>
      <c r="G22" s="129">
        <v>2</v>
      </c>
      <c r="H22" s="127" t="s">
        <v>184</v>
      </c>
      <c r="I22" s="128"/>
      <c r="J22" s="127" t="s">
        <v>185</v>
      </c>
      <c r="K22" s="130"/>
      <c r="L22" s="131"/>
      <c r="M22" s="132">
        <v>100</v>
      </c>
      <c r="N22" s="133">
        <v>29989.99</v>
      </c>
      <c r="O22" s="133">
        <v>29989.99</v>
      </c>
      <c r="P22" s="134"/>
      <c r="Q22" s="135" t="s">
        <v>186</v>
      </c>
    </row>
    <row r="23" spans="1:19" ht="11.1" customHeight="1" outlineLevel="5">
      <c r="A23" s="126">
        <f>A22+1</f>
        <v>2</v>
      </c>
      <c r="B23" s="217" t="s">
        <v>181</v>
      </c>
      <c r="C23" s="217"/>
      <c r="D23" s="217"/>
      <c r="E23" s="127" t="s">
        <v>187</v>
      </c>
      <c r="F23" s="128" t="s">
        <v>183</v>
      </c>
      <c r="G23" s="129">
        <v>2</v>
      </c>
      <c r="H23" s="127" t="s">
        <v>184</v>
      </c>
      <c r="I23" s="128" t="s">
        <v>188</v>
      </c>
      <c r="J23" s="127" t="s">
        <v>189</v>
      </c>
      <c r="K23" s="136">
        <v>2.778</v>
      </c>
      <c r="L23" s="137">
        <v>36</v>
      </c>
      <c r="M23" s="132">
        <v>100</v>
      </c>
      <c r="N23" s="133">
        <v>29990</v>
      </c>
      <c r="O23" s="133">
        <v>29990</v>
      </c>
      <c r="P23" s="134"/>
      <c r="Q23" s="138" t="s">
        <v>190</v>
      </c>
      <c r="S23">
        <v>1</v>
      </c>
    </row>
    <row r="24" spans="1:19" ht="11.1" customHeight="1" outlineLevel="5">
      <c r="A24" s="126">
        <f t="shared" ref="A24:A87" si="0">A23+1</f>
        <v>3</v>
      </c>
      <c r="B24" s="217" t="s">
        <v>191</v>
      </c>
      <c r="C24" s="217"/>
      <c r="D24" s="217"/>
      <c r="E24" s="127" t="s">
        <v>192</v>
      </c>
      <c r="F24" s="128" t="s">
        <v>183</v>
      </c>
      <c r="G24" s="129">
        <v>2</v>
      </c>
      <c r="H24" s="127" t="s">
        <v>193</v>
      </c>
      <c r="I24" s="128" t="s">
        <v>194</v>
      </c>
      <c r="J24" s="127" t="s">
        <v>189</v>
      </c>
      <c r="K24" s="136">
        <v>2.778</v>
      </c>
      <c r="L24" s="137">
        <v>36</v>
      </c>
      <c r="M24" s="132">
        <v>75</v>
      </c>
      <c r="N24" s="133">
        <v>50363.03</v>
      </c>
      <c r="O24" s="133">
        <v>37772.22</v>
      </c>
      <c r="P24" s="139">
        <v>12590.81</v>
      </c>
      <c r="Q24" s="140" t="s">
        <v>195</v>
      </c>
    </row>
    <row r="25" spans="1:19" ht="12.75" customHeight="1" outlineLevel="5">
      <c r="A25" s="126">
        <f t="shared" si="0"/>
        <v>4</v>
      </c>
      <c r="B25" s="217" t="s">
        <v>196</v>
      </c>
      <c r="C25" s="217"/>
      <c r="D25" s="217"/>
      <c r="E25" s="127" t="s">
        <v>197</v>
      </c>
      <c r="F25" s="128" t="s">
        <v>198</v>
      </c>
      <c r="G25" s="129">
        <v>2</v>
      </c>
      <c r="H25" s="127"/>
      <c r="I25" s="128"/>
      <c r="J25" s="127" t="s">
        <v>185</v>
      </c>
      <c r="K25" s="130"/>
      <c r="L25" s="131"/>
      <c r="M25" s="132">
        <v>100</v>
      </c>
      <c r="N25" s="133">
        <v>21300</v>
      </c>
      <c r="O25" s="133">
        <v>21300</v>
      </c>
      <c r="P25" s="134"/>
      <c r="Q25" s="138" t="s">
        <v>199</v>
      </c>
    </row>
    <row r="26" spans="1:19" ht="12.75" customHeight="1" outlineLevel="5">
      <c r="A26" s="126">
        <f t="shared" si="0"/>
        <v>5</v>
      </c>
      <c r="B26" s="217" t="s">
        <v>196</v>
      </c>
      <c r="C26" s="217"/>
      <c r="D26" s="217"/>
      <c r="E26" s="127" t="s">
        <v>200</v>
      </c>
      <c r="F26" s="128" t="s">
        <v>198</v>
      </c>
      <c r="G26" s="129">
        <v>2</v>
      </c>
      <c r="H26" s="127"/>
      <c r="I26" s="128"/>
      <c r="J26" s="127" t="s">
        <v>185</v>
      </c>
      <c r="K26" s="130"/>
      <c r="L26" s="131"/>
      <c r="M26" s="132">
        <v>100</v>
      </c>
      <c r="N26" s="133">
        <v>21300</v>
      </c>
      <c r="O26" s="133">
        <v>21300</v>
      </c>
      <c r="P26" s="134"/>
      <c r="Q26" s="138" t="s">
        <v>201</v>
      </c>
    </row>
    <row r="27" spans="1:19" ht="12.75" customHeight="1" outlineLevel="5">
      <c r="A27" s="126">
        <f t="shared" si="0"/>
        <v>6</v>
      </c>
      <c r="B27" s="217" t="s">
        <v>196</v>
      </c>
      <c r="C27" s="217"/>
      <c r="D27" s="217"/>
      <c r="E27" s="127" t="s">
        <v>202</v>
      </c>
      <c r="F27" s="128" t="s">
        <v>198</v>
      </c>
      <c r="G27" s="129">
        <v>2</v>
      </c>
      <c r="H27" s="127"/>
      <c r="I27" s="128"/>
      <c r="J27" s="127" t="s">
        <v>185</v>
      </c>
      <c r="K27" s="130"/>
      <c r="L27" s="131"/>
      <c r="M27" s="132">
        <v>100</v>
      </c>
      <c r="N27" s="133">
        <v>21300</v>
      </c>
      <c r="O27" s="133">
        <v>21300</v>
      </c>
      <c r="P27" s="134"/>
      <c r="Q27" s="138" t="s">
        <v>203</v>
      </c>
    </row>
    <row r="28" spans="1:19" ht="12.75" customHeight="1" outlineLevel="5">
      <c r="A28" s="126">
        <f t="shared" si="0"/>
        <v>7</v>
      </c>
      <c r="B28" s="217" t="s">
        <v>204</v>
      </c>
      <c r="C28" s="217"/>
      <c r="D28" s="217"/>
      <c r="E28" s="127" t="s">
        <v>205</v>
      </c>
      <c r="F28" s="128" t="s">
        <v>183</v>
      </c>
      <c r="G28" s="129">
        <v>2</v>
      </c>
      <c r="H28" s="127" t="s">
        <v>193</v>
      </c>
      <c r="I28" s="128" t="s">
        <v>206</v>
      </c>
      <c r="J28" s="127" t="s">
        <v>189</v>
      </c>
      <c r="K28" s="130"/>
      <c r="L28" s="131"/>
      <c r="M28" s="132">
        <v>8.33</v>
      </c>
      <c r="N28" s="133">
        <v>54190</v>
      </c>
      <c r="O28" s="133">
        <v>4515.84</v>
      </c>
      <c r="P28" s="139">
        <v>49674.16</v>
      </c>
      <c r="Q28" s="141" t="s">
        <v>207</v>
      </c>
    </row>
    <row r="29" spans="1:19" ht="12.75" customHeight="1" outlineLevel="5">
      <c r="A29" s="126">
        <f t="shared" si="0"/>
        <v>8</v>
      </c>
      <c r="B29" s="217" t="s">
        <v>204</v>
      </c>
      <c r="C29" s="217"/>
      <c r="D29" s="217"/>
      <c r="E29" s="127" t="s">
        <v>208</v>
      </c>
      <c r="F29" s="128" t="s">
        <v>183</v>
      </c>
      <c r="G29" s="129">
        <v>2</v>
      </c>
      <c r="H29" s="127" t="s">
        <v>193</v>
      </c>
      <c r="I29" s="128" t="s">
        <v>209</v>
      </c>
      <c r="J29" s="127" t="s">
        <v>189</v>
      </c>
      <c r="K29" s="130"/>
      <c r="L29" s="131"/>
      <c r="M29" s="132">
        <v>8.33</v>
      </c>
      <c r="N29" s="133">
        <v>54190</v>
      </c>
      <c r="O29" s="133">
        <v>4515.84</v>
      </c>
      <c r="P29" s="139">
        <v>49674.16</v>
      </c>
      <c r="Q29" s="140" t="s">
        <v>210</v>
      </c>
    </row>
    <row r="30" spans="1:19" ht="12.75" customHeight="1" outlineLevel="5">
      <c r="A30" s="126">
        <f t="shared" si="0"/>
        <v>9</v>
      </c>
      <c r="B30" s="217" t="s">
        <v>211</v>
      </c>
      <c r="C30" s="217"/>
      <c r="D30" s="217"/>
      <c r="E30" s="127" t="s">
        <v>212</v>
      </c>
      <c r="F30" s="128" t="s">
        <v>198</v>
      </c>
      <c r="G30" s="129">
        <v>2</v>
      </c>
      <c r="H30" s="127" t="s">
        <v>184</v>
      </c>
      <c r="I30" s="128" t="s">
        <v>213</v>
      </c>
      <c r="J30" s="127" t="s">
        <v>189</v>
      </c>
      <c r="K30" s="136">
        <v>2.778</v>
      </c>
      <c r="L30" s="137">
        <v>36</v>
      </c>
      <c r="M30" s="132">
        <v>100</v>
      </c>
      <c r="N30" s="133">
        <v>16500</v>
      </c>
      <c r="O30" s="133">
        <v>16500</v>
      </c>
      <c r="P30" s="134"/>
      <c r="Q30" s="142" t="s">
        <v>214</v>
      </c>
    </row>
    <row r="31" spans="1:19" ht="12.75" customHeight="1" outlineLevel="5">
      <c r="A31" s="126">
        <f t="shared" si="0"/>
        <v>10</v>
      </c>
      <c r="B31" s="217" t="s">
        <v>211</v>
      </c>
      <c r="C31" s="217"/>
      <c r="D31" s="217"/>
      <c r="E31" s="127" t="s">
        <v>215</v>
      </c>
      <c r="F31" s="128" t="s">
        <v>198</v>
      </c>
      <c r="G31" s="129">
        <v>2</v>
      </c>
      <c r="H31" s="127" t="s">
        <v>184</v>
      </c>
      <c r="I31" s="128" t="s">
        <v>213</v>
      </c>
      <c r="J31" s="127" t="s">
        <v>189</v>
      </c>
      <c r="K31" s="136">
        <v>2.778</v>
      </c>
      <c r="L31" s="137">
        <v>36</v>
      </c>
      <c r="M31" s="132">
        <v>100</v>
      </c>
      <c r="N31" s="133">
        <v>16500</v>
      </c>
      <c r="O31" s="133">
        <v>16500</v>
      </c>
      <c r="P31" s="134"/>
      <c r="Q31" s="142" t="s">
        <v>214</v>
      </c>
    </row>
    <row r="32" spans="1:19" ht="21.95" customHeight="1" outlineLevel="5">
      <c r="A32" s="126">
        <f t="shared" si="0"/>
        <v>11</v>
      </c>
      <c r="B32" s="217" t="s">
        <v>216</v>
      </c>
      <c r="C32" s="217"/>
      <c r="D32" s="217"/>
      <c r="E32" s="127" t="s">
        <v>217</v>
      </c>
      <c r="F32" s="128" t="s">
        <v>183</v>
      </c>
      <c r="G32" s="129">
        <v>2</v>
      </c>
      <c r="H32" s="127" t="s">
        <v>184</v>
      </c>
      <c r="I32" s="128" t="s">
        <v>213</v>
      </c>
      <c r="J32" s="127" t="s">
        <v>189</v>
      </c>
      <c r="K32" s="136">
        <v>2.778</v>
      </c>
      <c r="L32" s="137">
        <v>36</v>
      </c>
      <c r="M32" s="132">
        <v>100</v>
      </c>
      <c r="N32" s="133">
        <v>33500</v>
      </c>
      <c r="O32" s="133">
        <v>33500</v>
      </c>
      <c r="P32" s="134"/>
      <c r="Q32" s="143" t="s">
        <v>186</v>
      </c>
    </row>
    <row r="33" spans="1:17" ht="21.95" customHeight="1" outlineLevel="5">
      <c r="A33" s="126">
        <f t="shared" si="0"/>
        <v>12</v>
      </c>
      <c r="B33" s="217" t="s">
        <v>216</v>
      </c>
      <c r="C33" s="217"/>
      <c r="D33" s="217"/>
      <c r="E33" s="127" t="s">
        <v>218</v>
      </c>
      <c r="F33" s="128" t="s">
        <v>183</v>
      </c>
      <c r="G33" s="129">
        <v>2</v>
      </c>
      <c r="H33" s="127" t="s">
        <v>184</v>
      </c>
      <c r="I33" s="128" t="s">
        <v>213</v>
      </c>
      <c r="J33" s="127" t="s">
        <v>189</v>
      </c>
      <c r="K33" s="136">
        <v>2.778</v>
      </c>
      <c r="L33" s="137">
        <v>36</v>
      </c>
      <c r="M33" s="132">
        <v>100</v>
      </c>
      <c r="N33" s="133">
        <v>33500</v>
      </c>
      <c r="O33" s="133">
        <v>33500</v>
      </c>
      <c r="P33" s="134"/>
      <c r="Q33" s="143" t="s">
        <v>219</v>
      </c>
    </row>
    <row r="34" spans="1:17" ht="11.1" customHeight="1" outlineLevel="5">
      <c r="A34" s="126">
        <f t="shared" si="0"/>
        <v>13</v>
      </c>
      <c r="B34" s="217" t="s">
        <v>220</v>
      </c>
      <c r="C34" s="217"/>
      <c r="D34" s="217"/>
      <c r="E34" s="127" t="s">
        <v>221</v>
      </c>
      <c r="F34" s="128" t="s">
        <v>222</v>
      </c>
      <c r="G34" s="129">
        <v>2</v>
      </c>
      <c r="H34" s="127" t="s">
        <v>184</v>
      </c>
      <c r="I34" s="128" t="s">
        <v>223</v>
      </c>
      <c r="J34" s="127" t="s">
        <v>189</v>
      </c>
      <c r="K34" s="130"/>
      <c r="L34" s="131"/>
      <c r="M34" s="132">
        <v>100</v>
      </c>
      <c r="N34" s="133">
        <v>7970.18</v>
      </c>
      <c r="O34" s="133">
        <v>7970.18</v>
      </c>
      <c r="P34" s="134"/>
      <c r="Q34" s="138" t="s">
        <v>224</v>
      </c>
    </row>
    <row r="35" spans="1:17" ht="11.1" customHeight="1" outlineLevel="5">
      <c r="A35" s="126">
        <f t="shared" si="0"/>
        <v>14</v>
      </c>
      <c r="B35" s="217" t="s">
        <v>220</v>
      </c>
      <c r="C35" s="217"/>
      <c r="D35" s="217"/>
      <c r="E35" s="127" t="s">
        <v>225</v>
      </c>
      <c r="F35" s="128" t="s">
        <v>222</v>
      </c>
      <c r="G35" s="129">
        <v>2</v>
      </c>
      <c r="H35" s="127" t="s">
        <v>184</v>
      </c>
      <c r="I35" s="128" t="s">
        <v>223</v>
      </c>
      <c r="J35" s="127" t="s">
        <v>185</v>
      </c>
      <c r="K35" s="130"/>
      <c r="L35" s="131"/>
      <c r="M35" s="132">
        <v>100</v>
      </c>
      <c r="N35" s="133">
        <v>7970.18</v>
      </c>
      <c r="O35" s="133">
        <v>7970.18</v>
      </c>
      <c r="P35" s="134"/>
      <c r="Q35" s="138" t="s">
        <v>226</v>
      </c>
    </row>
    <row r="36" spans="1:17" ht="11.1" customHeight="1" outlineLevel="5">
      <c r="A36" s="126">
        <f t="shared" si="0"/>
        <v>15</v>
      </c>
      <c r="B36" s="217" t="s">
        <v>220</v>
      </c>
      <c r="C36" s="217"/>
      <c r="D36" s="217"/>
      <c r="E36" s="127" t="s">
        <v>227</v>
      </c>
      <c r="F36" s="128" t="s">
        <v>222</v>
      </c>
      <c r="G36" s="129">
        <v>2</v>
      </c>
      <c r="H36" s="127" t="s">
        <v>184</v>
      </c>
      <c r="I36" s="128"/>
      <c r="J36" s="127" t="s">
        <v>185</v>
      </c>
      <c r="K36" s="130"/>
      <c r="L36" s="131"/>
      <c r="M36" s="132">
        <v>100</v>
      </c>
      <c r="N36" s="133">
        <v>7970.18</v>
      </c>
      <c r="O36" s="133">
        <v>7970.18</v>
      </c>
      <c r="P36" s="134"/>
      <c r="Q36" s="138" t="s">
        <v>228</v>
      </c>
    </row>
    <row r="37" spans="1:17" ht="11.1" customHeight="1" outlineLevel="5">
      <c r="A37" s="126">
        <f t="shared" si="0"/>
        <v>16</v>
      </c>
      <c r="B37" s="217" t="s">
        <v>220</v>
      </c>
      <c r="C37" s="217"/>
      <c r="D37" s="217"/>
      <c r="E37" s="127" t="s">
        <v>229</v>
      </c>
      <c r="F37" s="128" t="s">
        <v>222</v>
      </c>
      <c r="G37" s="129">
        <v>2</v>
      </c>
      <c r="H37" s="127" t="s">
        <v>184</v>
      </c>
      <c r="I37" s="128"/>
      <c r="J37" s="127" t="s">
        <v>185</v>
      </c>
      <c r="K37" s="130"/>
      <c r="L37" s="131"/>
      <c r="M37" s="132">
        <v>100</v>
      </c>
      <c r="N37" s="133">
        <v>7970.18</v>
      </c>
      <c r="O37" s="133">
        <v>7970.18</v>
      </c>
      <c r="P37" s="134"/>
      <c r="Q37" s="138" t="s">
        <v>230</v>
      </c>
    </row>
    <row r="38" spans="1:17" ht="11.1" customHeight="1" outlineLevel="5">
      <c r="A38" s="126">
        <f t="shared" si="0"/>
        <v>17</v>
      </c>
      <c r="B38" s="217" t="s">
        <v>220</v>
      </c>
      <c r="C38" s="217"/>
      <c r="D38" s="217"/>
      <c r="E38" s="127" t="s">
        <v>231</v>
      </c>
      <c r="F38" s="128" t="s">
        <v>222</v>
      </c>
      <c r="G38" s="129">
        <v>2</v>
      </c>
      <c r="H38" s="127" t="s">
        <v>184</v>
      </c>
      <c r="I38" s="128"/>
      <c r="J38" s="127" t="s">
        <v>185</v>
      </c>
      <c r="K38" s="130"/>
      <c r="L38" s="131"/>
      <c r="M38" s="132">
        <v>100</v>
      </c>
      <c r="N38" s="133">
        <v>7970.18</v>
      </c>
      <c r="O38" s="133">
        <v>7970.18</v>
      </c>
      <c r="P38" s="134"/>
      <c r="Q38" s="138" t="s">
        <v>232</v>
      </c>
    </row>
    <row r="39" spans="1:17" ht="11.1" customHeight="1" outlineLevel="5">
      <c r="A39" s="126">
        <f t="shared" si="0"/>
        <v>18</v>
      </c>
      <c r="B39" s="217" t="s">
        <v>233</v>
      </c>
      <c r="C39" s="217"/>
      <c r="D39" s="217"/>
      <c r="E39" s="127" t="s">
        <v>234</v>
      </c>
      <c r="F39" s="128" t="s">
        <v>222</v>
      </c>
      <c r="G39" s="129">
        <v>2</v>
      </c>
      <c r="H39" s="127" t="s">
        <v>184</v>
      </c>
      <c r="I39" s="128"/>
      <c r="J39" s="127" t="s">
        <v>185</v>
      </c>
      <c r="K39" s="130"/>
      <c r="L39" s="131"/>
      <c r="M39" s="132">
        <v>100</v>
      </c>
      <c r="N39" s="133">
        <v>9321.2199999999993</v>
      </c>
      <c r="O39" s="133">
        <v>9321.2199999999993</v>
      </c>
      <c r="P39" s="134"/>
      <c r="Q39" s="138" t="s">
        <v>235</v>
      </c>
    </row>
    <row r="40" spans="1:17" ht="11.1" customHeight="1" outlineLevel="5">
      <c r="A40" s="126">
        <f t="shared" si="0"/>
        <v>19</v>
      </c>
      <c r="B40" s="217" t="s">
        <v>233</v>
      </c>
      <c r="C40" s="217"/>
      <c r="D40" s="217"/>
      <c r="E40" s="127" t="s">
        <v>236</v>
      </c>
      <c r="F40" s="128" t="s">
        <v>222</v>
      </c>
      <c r="G40" s="129">
        <v>2</v>
      </c>
      <c r="H40" s="127" t="s">
        <v>184</v>
      </c>
      <c r="I40" s="128"/>
      <c r="J40" s="127" t="s">
        <v>185</v>
      </c>
      <c r="K40" s="130"/>
      <c r="L40" s="131"/>
      <c r="M40" s="132">
        <v>100</v>
      </c>
      <c r="N40" s="133">
        <v>9321.2199999999993</v>
      </c>
      <c r="O40" s="133">
        <v>9321.2199999999993</v>
      </c>
      <c r="P40" s="134"/>
      <c r="Q40" s="138" t="s">
        <v>237</v>
      </c>
    </row>
    <row r="41" spans="1:17" ht="11.1" customHeight="1" outlineLevel="5">
      <c r="A41" s="126">
        <f t="shared" si="0"/>
        <v>20</v>
      </c>
      <c r="B41" s="217" t="s">
        <v>238</v>
      </c>
      <c r="C41" s="217"/>
      <c r="D41" s="217"/>
      <c r="E41" s="127"/>
      <c r="F41" s="128" t="s">
        <v>239</v>
      </c>
      <c r="G41" s="129">
        <v>3</v>
      </c>
      <c r="H41" s="127" t="s">
        <v>184</v>
      </c>
      <c r="I41" s="128"/>
      <c r="J41" s="127" t="s">
        <v>185</v>
      </c>
      <c r="K41" s="130"/>
      <c r="L41" s="131"/>
      <c r="M41" s="132">
        <v>100</v>
      </c>
      <c r="N41" s="133">
        <v>12200</v>
      </c>
      <c r="O41" s="133">
        <v>12200</v>
      </c>
      <c r="P41" s="134"/>
      <c r="Q41" s="138" t="s">
        <v>240</v>
      </c>
    </row>
    <row r="42" spans="1:17" ht="11.1" customHeight="1" outlineLevel="5">
      <c r="A42" s="126">
        <f t="shared" si="0"/>
        <v>21</v>
      </c>
      <c r="B42" s="217" t="s">
        <v>241</v>
      </c>
      <c r="C42" s="217"/>
      <c r="D42" s="217"/>
      <c r="E42" s="127" t="s">
        <v>242</v>
      </c>
      <c r="F42" s="128" t="s">
        <v>243</v>
      </c>
      <c r="G42" s="129">
        <v>3</v>
      </c>
      <c r="H42" s="127" t="s">
        <v>184</v>
      </c>
      <c r="I42" s="128" t="s">
        <v>244</v>
      </c>
      <c r="J42" s="127" t="s">
        <v>189</v>
      </c>
      <c r="K42" s="136">
        <v>1.667</v>
      </c>
      <c r="L42" s="137">
        <v>60</v>
      </c>
      <c r="M42" s="132">
        <v>100</v>
      </c>
      <c r="N42" s="133">
        <v>18100</v>
      </c>
      <c r="O42" s="133">
        <v>18100</v>
      </c>
      <c r="P42" s="134"/>
      <c r="Q42" s="138" t="s">
        <v>245</v>
      </c>
    </row>
    <row r="43" spans="1:17" ht="11.1" customHeight="1" outlineLevel="5">
      <c r="A43" s="126">
        <f t="shared" si="0"/>
        <v>22</v>
      </c>
      <c r="B43" s="217" t="s">
        <v>246</v>
      </c>
      <c r="C43" s="217"/>
      <c r="D43" s="217"/>
      <c r="E43" s="127" t="s">
        <v>247</v>
      </c>
      <c r="F43" s="128" t="s">
        <v>183</v>
      </c>
      <c r="G43" s="129">
        <v>2</v>
      </c>
      <c r="H43" s="127" t="s">
        <v>184</v>
      </c>
      <c r="I43" s="128" t="s">
        <v>248</v>
      </c>
      <c r="J43" s="127" t="s">
        <v>189</v>
      </c>
      <c r="K43" s="136">
        <v>2.778</v>
      </c>
      <c r="L43" s="137">
        <v>36</v>
      </c>
      <c r="M43" s="132">
        <v>100</v>
      </c>
      <c r="N43" s="133">
        <v>23000</v>
      </c>
      <c r="O43" s="133">
        <v>23000</v>
      </c>
      <c r="P43" s="134"/>
      <c r="Q43" s="138" t="s">
        <v>249</v>
      </c>
    </row>
    <row r="44" spans="1:17" ht="11.1" customHeight="1" outlineLevel="5">
      <c r="A44" s="126">
        <f t="shared" si="0"/>
        <v>23</v>
      </c>
      <c r="B44" s="217" t="s">
        <v>250</v>
      </c>
      <c r="C44" s="217"/>
      <c r="D44" s="217"/>
      <c r="E44" s="127" t="s">
        <v>251</v>
      </c>
      <c r="F44" s="128" t="s">
        <v>222</v>
      </c>
      <c r="G44" s="129">
        <v>2</v>
      </c>
      <c r="H44" s="127" t="s">
        <v>184</v>
      </c>
      <c r="I44" s="128" t="s">
        <v>252</v>
      </c>
      <c r="J44" s="127" t="s">
        <v>189</v>
      </c>
      <c r="K44" s="130"/>
      <c r="L44" s="131"/>
      <c r="M44" s="132">
        <v>100</v>
      </c>
      <c r="N44" s="133">
        <v>9500</v>
      </c>
      <c r="O44" s="133">
        <v>9500</v>
      </c>
      <c r="P44" s="134"/>
      <c r="Q44" s="138" t="s">
        <v>249</v>
      </c>
    </row>
    <row r="45" spans="1:17" ht="11.1" customHeight="1" outlineLevel="5">
      <c r="A45" s="126">
        <f t="shared" si="0"/>
        <v>24</v>
      </c>
      <c r="B45" s="217" t="s">
        <v>253</v>
      </c>
      <c r="C45" s="217"/>
      <c r="D45" s="217"/>
      <c r="E45" s="127" t="s">
        <v>254</v>
      </c>
      <c r="F45" s="128" t="s">
        <v>222</v>
      </c>
      <c r="G45" s="129">
        <v>2</v>
      </c>
      <c r="H45" s="127" t="s">
        <v>184</v>
      </c>
      <c r="I45" s="128" t="s">
        <v>255</v>
      </c>
      <c r="J45" s="127" t="s">
        <v>189</v>
      </c>
      <c r="K45" s="130"/>
      <c r="L45" s="131"/>
      <c r="M45" s="132">
        <v>100</v>
      </c>
      <c r="N45" s="133">
        <v>15500</v>
      </c>
      <c r="O45" s="133">
        <v>15500</v>
      </c>
      <c r="P45" s="134"/>
      <c r="Q45" s="138" t="s">
        <v>240</v>
      </c>
    </row>
    <row r="46" spans="1:17" ht="11.1" customHeight="1" outlineLevel="5">
      <c r="A46" s="126">
        <f t="shared" si="0"/>
        <v>25</v>
      </c>
      <c r="B46" s="217" t="s">
        <v>256</v>
      </c>
      <c r="C46" s="217"/>
      <c r="D46" s="217"/>
      <c r="E46" s="127"/>
      <c r="F46" s="128" t="s">
        <v>222</v>
      </c>
      <c r="G46" s="129">
        <v>2</v>
      </c>
      <c r="H46" s="127"/>
      <c r="I46" s="128"/>
      <c r="J46" s="127" t="s">
        <v>185</v>
      </c>
      <c r="K46" s="130"/>
      <c r="L46" s="131"/>
      <c r="M46" s="132">
        <v>100</v>
      </c>
      <c r="N46" s="133">
        <v>2100</v>
      </c>
      <c r="O46" s="133">
        <v>2100</v>
      </c>
      <c r="P46" s="134"/>
      <c r="Q46" s="138" t="s">
        <v>257</v>
      </c>
    </row>
    <row r="47" spans="1:17" ht="11.1" customHeight="1" outlineLevel="5">
      <c r="A47" s="126">
        <f t="shared" si="0"/>
        <v>26</v>
      </c>
      <c r="B47" s="217" t="s">
        <v>258</v>
      </c>
      <c r="C47" s="217"/>
      <c r="D47" s="217"/>
      <c r="E47" s="127" t="s">
        <v>259</v>
      </c>
      <c r="F47" s="128" t="s">
        <v>183</v>
      </c>
      <c r="G47" s="129">
        <v>3</v>
      </c>
      <c r="H47" s="127" t="s">
        <v>184</v>
      </c>
      <c r="I47" s="128" t="s">
        <v>260</v>
      </c>
      <c r="J47" s="127" t="s">
        <v>189</v>
      </c>
      <c r="K47" s="130"/>
      <c r="L47" s="131"/>
      <c r="M47" s="132">
        <v>100</v>
      </c>
      <c r="N47" s="133">
        <v>26533.33</v>
      </c>
      <c r="O47" s="133">
        <v>26533.33</v>
      </c>
      <c r="P47" s="134"/>
      <c r="Q47" s="138" t="s">
        <v>261</v>
      </c>
    </row>
    <row r="48" spans="1:17" ht="11.1" customHeight="1" outlineLevel="5">
      <c r="A48" s="126">
        <f t="shared" si="0"/>
        <v>27</v>
      </c>
      <c r="B48" s="217" t="s">
        <v>258</v>
      </c>
      <c r="C48" s="217"/>
      <c r="D48" s="217"/>
      <c r="E48" s="127" t="s">
        <v>262</v>
      </c>
      <c r="F48" s="128" t="s">
        <v>183</v>
      </c>
      <c r="G48" s="129">
        <v>3</v>
      </c>
      <c r="H48" s="127" t="s">
        <v>184</v>
      </c>
      <c r="I48" s="128" t="s">
        <v>260</v>
      </c>
      <c r="J48" s="127" t="s">
        <v>189</v>
      </c>
      <c r="K48" s="130"/>
      <c r="L48" s="131"/>
      <c r="M48" s="132">
        <v>100</v>
      </c>
      <c r="N48" s="133">
        <v>26533.33</v>
      </c>
      <c r="O48" s="133">
        <v>26533.33</v>
      </c>
      <c r="P48" s="134"/>
      <c r="Q48" s="138" t="s">
        <v>226</v>
      </c>
    </row>
    <row r="49" spans="1:17" ht="11.1" customHeight="1" outlineLevel="5">
      <c r="A49" s="126">
        <f t="shared" si="0"/>
        <v>28</v>
      </c>
      <c r="B49" s="217" t="s">
        <v>258</v>
      </c>
      <c r="C49" s="217"/>
      <c r="D49" s="217"/>
      <c r="E49" s="127" t="s">
        <v>263</v>
      </c>
      <c r="F49" s="128" t="s">
        <v>183</v>
      </c>
      <c r="G49" s="129">
        <v>3</v>
      </c>
      <c r="H49" s="127" t="s">
        <v>184</v>
      </c>
      <c r="I49" s="128" t="s">
        <v>260</v>
      </c>
      <c r="J49" s="127" t="s">
        <v>189</v>
      </c>
      <c r="K49" s="130"/>
      <c r="L49" s="131"/>
      <c r="M49" s="132">
        <v>100</v>
      </c>
      <c r="N49" s="133">
        <v>26533.34</v>
      </c>
      <c r="O49" s="133">
        <v>26533.34</v>
      </c>
      <c r="P49" s="134"/>
      <c r="Q49" s="138" t="s">
        <v>264</v>
      </c>
    </row>
    <row r="50" spans="1:17" ht="11.1" customHeight="1" outlineLevel="5">
      <c r="A50" s="126">
        <f t="shared" si="0"/>
        <v>29</v>
      </c>
      <c r="B50" s="217" t="s">
        <v>265</v>
      </c>
      <c r="C50" s="217"/>
      <c r="D50" s="217"/>
      <c r="E50" s="127" t="s">
        <v>266</v>
      </c>
      <c r="F50" s="128" t="s">
        <v>183</v>
      </c>
      <c r="G50" s="129">
        <v>2</v>
      </c>
      <c r="H50" s="127" t="s">
        <v>184</v>
      </c>
      <c r="I50" s="128" t="s">
        <v>267</v>
      </c>
      <c r="J50" s="127" t="s">
        <v>189</v>
      </c>
      <c r="K50" s="136">
        <v>2.778</v>
      </c>
      <c r="L50" s="137">
        <v>36</v>
      </c>
      <c r="M50" s="132">
        <v>100</v>
      </c>
      <c r="N50" s="133">
        <v>29449</v>
      </c>
      <c r="O50" s="133">
        <v>29449</v>
      </c>
      <c r="P50" s="134"/>
      <c r="Q50" s="138" t="s">
        <v>268</v>
      </c>
    </row>
    <row r="51" spans="1:17" ht="11.1" customHeight="1" outlineLevel="5">
      <c r="A51" s="126">
        <f t="shared" si="0"/>
        <v>30</v>
      </c>
      <c r="B51" s="217" t="s">
        <v>265</v>
      </c>
      <c r="C51" s="217"/>
      <c r="D51" s="217"/>
      <c r="E51" s="127" t="s">
        <v>269</v>
      </c>
      <c r="F51" s="128" t="s">
        <v>183</v>
      </c>
      <c r="G51" s="129">
        <v>2</v>
      </c>
      <c r="H51" s="127" t="s">
        <v>184</v>
      </c>
      <c r="I51" s="128" t="s">
        <v>267</v>
      </c>
      <c r="J51" s="127" t="s">
        <v>189</v>
      </c>
      <c r="K51" s="136">
        <v>2.778</v>
      </c>
      <c r="L51" s="137">
        <v>36</v>
      </c>
      <c r="M51" s="132">
        <v>100</v>
      </c>
      <c r="N51" s="133">
        <v>29449</v>
      </c>
      <c r="O51" s="133">
        <v>29449</v>
      </c>
      <c r="P51" s="134"/>
      <c r="Q51" s="138" t="s">
        <v>237</v>
      </c>
    </row>
    <row r="52" spans="1:17" ht="11.1" customHeight="1" outlineLevel="5">
      <c r="A52" s="126">
        <f t="shared" si="0"/>
        <v>31</v>
      </c>
      <c r="B52" s="217" t="s">
        <v>270</v>
      </c>
      <c r="C52" s="217"/>
      <c r="D52" s="217"/>
      <c r="E52" s="127" t="s">
        <v>271</v>
      </c>
      <c r="F52" s="128" t="s">
        <v>183</v>
      </c>
      <c r="G52" s="129">
        <v>3</v>
      </c>
      <c r="H52" s="127" t="s">
        <v>184</v>
      </c>
      <c r="I52" s="128" t="s">
        <v>267</v>
      </c>
      <c r="J52" s="127" t="s">
        <v>189</v>
      </c>
      <c r="K52" s="136">
        <v>1.667</v>
      </c>
      <c r="L52" s="137">
        <v>60</v>
      </c>
      <c r="M52" s="132">
        <v>100</v>
      </c>
      <c r="N52" s="133">
        <v>6076.7</v>
      </c>
      <c r="O52" s="133">
        <v>6076.7</v>
      </c>
      <c r="P52" s="134"/>
      <c r="Q52" s="138" t="s">
        <v>272</v>
      </c>
    </row>
    <row r="53" spans="1:17" ht="11.1" customHeight="1" outlineLevel="5">
      <c r="A53" s="126">
        <f t="shared" si="0"/>
        <v>32</v>
      </c>
      <c r="B53" s="217" t="s">
        <v>270</v>
      </c>
      <c r="C53" s="217"/>
      <c r="D53" s="217"/>
      <c r="E53" s="127" t="s">
        <v>273</v>
      </c>
      <c r="F53" s="128" t="s">
        <v>183</v>
      </c>
      <c r="G53" s="129">
        <v>3</v>
      </c>
      <c r="H53" s="127" t="s">
        <v>184</v>
      </c>
      <c r="I53" s="128" t="s">
        <v>267</v>
      </c>
      <c r="J53" s="127" t="s">
        <v>189</v>
      </c>
      <c r="K53" s="136">
        <v>1.667</v>
      </c>
      <c r="L53" s="137">
        <v>60</v>
      </c>
      <c r="M53" s="132">
        <v>100</v>
      </c>
      <c r="N53" s="133">
        <v>6076.71</v>
      </c>
      <c r="O53" s="133">
        <v>6076.71</v>
      </c>
      <c r="P53" s="134"/>
      <c r="Q53" s="138" t="s">
        <v>237</v>
      </c>
    </row>
    <row r="54" spans="1:17" ht="11.1" customHeight="1" outlineLevel="5">
      <c r="A54" s="126">
        <f t="shared" si="0"/>
        <v>33</v>
      </c>
      <c r="B54" s="217" t="s">
        <v>274</v>
      </c>
      <c r="C54" s="217"/>
      <c r="D54" s="217"/>
      <c r="E54" s="127" t="s">
        <v>275</v>
      </c>
      <c r="F54" s="128" t="s">
        <v>183</v>
      </c>
      <c r="G54" s="129">
        <v>2</v>
      </c>
      <c r="H54" s="127" t="s">
        <v>184</v>
      </c>
      <c r="I54" s="128" t="s">
        <v>276</v>
      </c>
      <c r="J54" s="127" t="s">
        <v>185</v>
      </c>
      <c r="K54" s="130"/>
      <c r="L54" s="131"/>
      <c r="M54" s="132">
        <v>100</v>
      </c>
      <c r="N54" s="133">
        <v>28701.81</v>
      </c>
      <c r="O54" s="133">
        <v>28701.81</v>
      </c>
      <c r="P54" s="134"/>
      <c r="Q54" s="138" t="s">
        <v>224</v>
      </c>
    </row>
    <row r="55" spans="1:17" ht="11.1" customHeight="1" outlineLevel="5">
      <c r="A55" s="126">
        <f t="shared" si="0"/>
        <v>34</v>
      </c>
      <c r="B55" s="217" t="s">
        <v>274</v>
      </c>
      <c r="C55" s="217"/>
      <c r="D55" s="217"/>
      <c r="E55" s="127" t="s">
        <v>277</v>
      </c>
      <c r="F55" s="128" t="s">
        <v>183</v>
      </c>
      <c r="G55" s="129">
        <v>2</v>
      </c>
      <c r="H55" s="127" t="s">
        <v>184</v>
      </c>
      <c r="I55" s="128"/>
      <c r="J55" s="127" t="s">
        <v>185</v>
      </c>
      <c r="K55" s="130"/>
      <c r="L55" s="131"/>
      <c r="M55" s="132">
        <v>100</v>
      </c>
      <c r="N55" s="133">
        <v>28701.81</v>
      </c>
      <c r="O55" s="133">
        <v>28701.81</v>
      </c>
      <c r="P55" s="134"/>
      <c r="Q55" s="138" t="s">
        <v>278</v>
      </c>
    </row>
    <row r="56" spans="1:17" ht="11.1" customHeight="1" outlineLevel="5">
      <c r="A56" s="126">
        <f t="shared" si="0"/>
        <v>35</v>
      </c>
      <c r="B56" s="217" t="s">
        <v>274</v>
      </c>
      <c r="C56" s="217"/>
      <c r="D56" s="217"/>
      <c r="E56" s="127" t="s">
        <v>279</v>
      </c>
      <c r="F56" s="128" t="s">
        <v>183</v>
      </c>
      <c r="G56" s="129">
        <v>2</v>
      </c>
      <c r="H56" s="127" t="s">
        <v>184</v>
      </c>
      <c r="I56" s="128"/>
      <c r="J56" s="127" t="s">
        <v>185</v>
      </c>
      <c r="K56" s="130"/>
      <c r="L56" s="131"/>
      <c r="M56" s="132">
        <v>100</v>
      </c>
      <c r="N56" s="133">
        <v>28701.81</v>
      </c>
      <c r="O56" s="133">
        <v>28701.81</v>
      </c>
      <c r="P56" s="134"/>
      <c r="Q56" s="138" t="s">
        <v>280</v>
      </c>
    </row>
    <row r="57" spans="1:17" ht="11.1" customHeight="1" outlineLevel="5">
      <c r="A57" s="126">
        <f t="shared" si="0"/>
        <v>36</v>
      </c>
      <c r="B57" s="217" t="s">
        <v>274</v>
      </c>
      <c r="C57" s="217"/>
      <c r="D57" s="217"/>
      <c r="E57" s="127" t="s">
        <v>281</v>
      </c>
      <c r="F57" s="128" t="s">
        <v>183</v>
      </c>
      <c r="G57" s="129">
        <v>2</v>
      </c>
      <c r="H57" s="127" t="s">
        <v>184</v>
      </c>
      <c r="I57" s="128"/>
      <c r="J57" s="127" t="s">
        <v>185</v>
      </c>
      <c r="K57" s="130"/>
      <c r="L57" s="131"/>
      <c r="M57" s="132">
        <v>100</v>
      </c>
      <c r="N57" s="133">
        <v>28701.81</v>
      </c>
      <c r="O57" s="133">
        <v>28701.81</v>
      </c>
      <c r="P57" s="134"/>
      <c r="Q57" s="144" t="s">
        <v>232</v>
      </c>
    </row>
    <row r="58" spans="1:17" ht="11.1" customHeight="1" outlineLevel="5">
      <c r="A58" s="126">
        <f t="shared" si="0"/>
        <v>37</v>
      </c>
      <c r="B58" s="217" t="s">
        <v>282</v>
      </c>
      <c r="C58" s="217"/>
      <c r="D58" s="217"/>
      <c r="E58" s="127" t="s">
        <v>283</v>
      </c>
      <c r="F58" s="128" t="s">
        <v>183</v>
      </c>
      <c r="G58" s="129">
        <v>2</v>
      </c>
      <c r="H58" s="127" t="s">
        <v>184</v>
      </c>
      <c r="I58" s="128" t="s">
        <v>284</v>
      </c>
      <c r="J58" s="127" t="s">
        <v>189</v>
      </c>
      <c r="K58" s="130"/>
      <c r="L58" s="131"/>
      <c r="M58" s="132">
        <v>100</v>
      </c>
      <c r="N58" s="133">
        <v>37000</v>
      </c>
      <c r="O58" s="133">
        <v>37000</v>
      </c>
      <c r="P58" s="134"/>
      <c r="Q58" s="138" t="s">
        <v>285</v>
      </c>
    </row>
    <row r="59" spans="1:17" ht="11.1" customHeight="1" outlineLevel="5">
      <c r="A59" s="126">
        <f t="shared" si="0"/>
        <v>38</v>
      </c>
      <c r="B59" s="217" t="s">
        <v>286</v>
      </c>
      <c r="C59" s="217"/>
      <c r="D59" s="217"/>
      <c r="E59" s="127" t="s">
        <v>287</v>
      </c>
      <c r="F59" s="128" t="s">
        <v>183</v>
      </c>
      <c r="G59" s="129">
        <v>3</v>
      </c>
      <c r="H59" s="127" t="s">
        <v>184</v>
      </c>
      <c r="I59" s="128" t="s">
        <v>288</v>
      </c>
      <c r="J59" s="127" t="s">
        <v>189</v>
      </c>
      <c r="K59" s="136">
        <v>1.667</v>
      </c>
      <c r="L59" s="137">
        <v>60</v>
      </c>
      <c r="M59" s="132">
        <v>100</v>
      </c>
      <c r="N59" s="133">
        <v>5430</v>
      </c>
      <c r="O59" s="133">
        <v>5430</v>
      </c>
      <c r="P59" s="134"/>
      <c r="Q59" s="138" t="s">
        <v>264</v>
      </c>
    </row>
    <row r="60" spans="1:17" ht="11.1" customHeight="1" outlineLevel="5">
      <c r="A60" s="126">
        <f t="shared" si="0"/>
        <v>39</v>
      </c>
      <c r="B60" s="217" t="s">
        <v>289</v>
      </c>
      <c r="C60" s="217"/>
      <c r="D60" s="217"/>
      <c r="E60" s="127" t="s">
        <v>290</v>
      </c>
      <c r="F60" s="128" t="s">
        <v>222</v>
      </c>
      <c r="G60" s="129">
        <v>2</v>
      </c>
      <c r="H60" s="127" t="s">
        <v>184</v>
      </c>
      <c r="I60" s="128" t="s">
        <v>291</v>
      </c>
      <c r="J60" s="127" t="s">
        <v>189</v>
      </c>
      <c r="K60" s="136">
        <v>2.778</v>
      </c>
      <c r="L60" s="137">
        <v>36</v>
      </c>
      <c r="M60" s="132">
        <v>100</v>
      </c>
      <c r="N60" s="133">
        <v>15600</v>
      </c>
      <c r="O60" s="133">
        <v>15600</v>
      </c>
      <c r="P60" s="134"/>
      <c r="Q60" s="138" t="s">
        <v>261</v>
      </c>
    </row>
    <row r="61" spans="1:17" ht="11.1" customHeight="1" outlineLevel="5">
      <c r="A61" s="126">
        <f t="shared" si="0"/>
        <v>40</v>
      </c>
      <c r="B61" s="217" t="s">
        <v>286</v>
      </c>
      <c r="C61" s="217"/>
      <c r="D61" s="217"/>
      <c r="E61" s="127" t="s">
        <v>292</v>
      </c>
      <c r="F61" s="128" t="s">
        <v>183</v>
      </c>
      <c r="G61" s="129">
        <v>3</v>
      </c>
      <c r="H61" s="127" t="s">
        <v>184</v>
      </c>
      <c r="I61" s="128" t="s">
        <v>288</v>
      </c>
      <c r="J61" s="127" t="s">
        <v>189</v>
      </c>
      <c r="K61" s="136">
        <v>1.667</v>
      </c>
      <c r="L61" s="137">
        <v>60</v>
      </c>
      <c r="M61" s="132">
        <v>100</v>
      </c>
      <c r="N61" s="133">
        <v>5430</v>
      </c>
      <c r="O61" s="133">
        <v>5430</v>
      </c>
      <c r="P61" s="134"/>
      <c r="Q61" s="138" t="s">
        <v>226</v>
      </c>
    </row>
    <row r="62" spans="1:17" ht="11.1" customHeight="1" outlineLevel="5">
      <c r="A62" s="126">
        <f t="shared" si="0"/>
        <v>41</v>
      </c>
      <c r="B62" s="217" t="s">
        <v>286</v>
      </c>
      <c r="C62" s="217"/>
      <c r="D62" s="217"/>
      <c r="E62" s="127" t="s">
        <v>293</v>
      </c>
      <c r="F62" s="128" t="s">
        <v>183</v>
      </c>
      <c r="G62" s="129">
        <v>3</v>
      </c>
      <c r="H62" s="127" t="s">
        <v>184</v>
      </c>
      <c r="I62" s="128" t="s">
        <v>288</v>
      </c>
      <c r="J62" s="127" t="s">
        <v>189</v>
      </c>
      <c r="K62" s="136">
        <v>1.667</v>
      </c>
      <c r="L62" s="137">
        <v>60</v>
      </c>
      <c r="M62" s="132">
        <v>100</v>
      </c>
      <c r="N62" s="133">
        <v>5430</v>
      </c>
      <c r="O62" s="133">
        <v>5430</v>
      </c>
      <c r="P62" s="134"/>
      <c r="Q62" s="138" t="s">
        <v>268</v>
      </c>
    </row>
    <row r="63" spans="1:17" ht="11.1" customHeight="1" outlineLevel="5">
      <c r="A63" s="126">
        <f t="shared" si="0"/>
        <v>42</v>
      </c>
      <c r="B63" s="217" t="s">
        <v>286</v>
      </c>
      <c r="C63" s="217"/>
      <c r="D63" s="217"/>
      <c r="E63" s="127" t="s">
        <v>294</v>
      </c>
      <c r="F63" s="128" t="s">
        <v>183</v>
      </c>
      <c r="G63" s="129">
        <v>3</v>
      </c>
      <c r="H63" s="127" t="s">
        <v>184</v>
      </c>
      <c r="I63" s="128" t="s">
        <v>288</v>
      </c>
      <c r="J63" s="127" t="s">
        <v>189</v>
      </c>
      <c r="K63" s="136">
        <v>1.667</v>
      </c>
      <c r="L63" s="137">
        <v>60</v>
      </c>
      <c r="M63" s="132">
        <v>100</v>
      </c>
      <c r="N63" s="133">
        <v>5430</v>
      </c>
      <c r="O63" s="133">
        <v>5430</v>
      </c>
      <c r="P63" s="134"/>
      <c r="Q63" s="138" t="s">
        <v>295</v>
      </c>
    </row>
    <row r="64" spans="1:17" ht="11.1" customHeight="1" outlineLevel="5">
      <c r="A64" s="126">
        <f t="shared" si="0"/>
        <v>43</v>
      </c>
      <c r="B64" s="217" t="s">
        <v>286</v>
      </c>
      <c r="C64" s="217"/>
      <c r="D64" s="217"/>
      <c r="E64" s="127" t="s">
        <v>296</v>
      </c>
      <c r="F64" s="128" t="s">
        <v>183</v>
      </c>
      <c r="G64" s="129">
        <v>3</v>
      </c>
      <c r="H64" s="127" t="s">
        <v>184</v>
      </c>
      <c r="I64" s="128" t="s">
        <v>288</v>
      </c>
      <c r="J64" s="127" t="s">
        <v>189</v>
      </c>
      <c r="K64" s="136">
        <v>1.667</v>
      </c>
      <c r="L64" s="137">
        <v>60</v>
      </c>
      <c r="M64" s="132">
        <v>100</v>
      </c>
      <c r="N64" s="133">
        <v>5430</v>
      </c>
      <c r="O64" s="133">
        <v>5430</v>
      </c>
      <c r="P64" s="134"/>
      <c r="Q64" s="138" t="s">
        <v>235</v>
      </c>
    </row>
    <row r="65" spans="1:17" ht="11.1" customHeight="1" outlineLevel="5">
      <c r="A65" s="126">
        <f t="shared" si="0"/>
        <v>44</v>
      </c>
      <c r="B65" s="217" t="s">
        <v>286</v>
      </c>
      <c r="C65" s="217"/>
      <c r="D65" s="217"/>
      <c r="E65" s="127" t="s">
        <v>297</v>
      </c>
      <c r="F65" s="128" t="s">
        <v>183</v>
      </c>
      <c r="G65" s="129">
        <v>3</v>
      </c>
      <c r="H65" s="127" t="s">
        <v>184</v>
      </c>
      <c r="I65" s="128" t="s">
        <v>288</v>
      </c>
      <c r="J65" s="127" t="s">
        <v>189</v>
      </c>
      <c r="K65" s="136">
        <v>1.667</v>
      </c>
      <c r="L65" s="137">
        <v>60</v>
      </c>
      <c r="M65" s="132">
        <v>100</v>
      </c>
      <c r="N65" s="133">
        <v>5430</v>
      </c>
      <c r="O65" s="133">
        <v>5430</v>
      </c>
      <c r="P65" s="134"/>
      <c r="Q65" s="138" t="s">
        <v>249</v>
      </c>
    </row>
    <row r="66" spans="1:17" ht="11.1" customHeight="1" outlineLevel="5">
      <c r="A66" s="126">
        <f t="shared" si="0"/>
        <v>45</v>
      </c>
      <c r="B66" s="217" t="s">
        <v>286</v>
      </c>
      <c r="C66" s="217"/>
      <c r="D66" s="217"/>
      <c r="E66" s="127" t="s">
        <v>298</v>
      </c>
      <c r="F66" s="128" t="s">
        <v>183</v>
      </c>
      <c r="G66" s="129">
        <v>3</v>
      </c>
      <c r="H66" s="127" t="s">
        <v>184</v>
      </c>
      <c r="I66" s="128" t="s">
        <v>288</v>
      </c>
      <c r="J66" s="127" t="s">
        <v>189</v>
      </c>
      <c r="K66" s="136">
        <v>1.667</v>
      </c>
      <c r="L66" s="137">
        <v>60</v>
      </c>
      <c r="M66" s="132">
        <v>100</v>
      </c>
      <c r="N66" s="133">
        <v>5430</v>
      </c>
      <c r="O66" s="133">
        <v>5430</v>
      </c>
      <c r="P66" s="134"/>
      <c r="Q66" s="138" t="s">
        <v>285</v>
      </c>
    </row>
    <row r="67" spans="1:17" ht="11.1" customHeight="1" outlineLevel="5">
      <c r="A67" s="126">
        <f t="shared" si="0"/>
        <v>46</v>
      </c>
      <c r="B67" s="217" t="s">
        <v>286</v>
      </c>
      <c r="C67" s="217"/>
      <c r="D67" s="217"/>
      <c r="E67" s="127" t="s">
        <v>299</v>
      </c>
      <c r="F67" s="128" t="s">
        <v>183</v>
      </c>
      <c r="G67" s="129">
        <v>3</v>
      </c>
      <c r="H67" s="127" t="s">
        <v>184</v>
      </c>
      <c r="I67" s="128" t="s">
        <v>288</v>
      </c>
      <c r="J67" s="127" t="s">
        <v>189</v>
      </c>
      <c r="K67" s="136">
        <v>1.667</v>
      </c>
      <c r="L67" s="137">
        <v>60</v>
      </c>
      <c r="M67" s="132">
        <v>100</v>
      </c>
      <c r="N67" s="133">
        <v>5430</v>
      </c>
      <c r="O67" s="133">
        <v>5430</v>
      </c>
      <c r="P67" s="134"/>
      <c r="Q67" s="138" t="s">
        <v>278</v>
      </c>
    </row>
    <row r="68" spans="1:17" ht="11.1" customHeight="1" outlineLevel="5">
      <c r="A68" s="126">
        <f t="shared" si="0"/>
        <v>47</v>
      </c>
      <c r="B68" s="217" t="s">
        <v>286</v>
      </c>
      <c r="C68" s="217"/>
      <c r="D68" s="217"/>
      <c r="E68" s="127" t="s">
        <v>300</v>
      </c>
      <c r="F68" s="128" t="s">
        <v>183</v>
      </c>
      <c r="G68" s="129">
        <v>3</v>
      </c>
      <c r="H68" s="127" t="s">
        <v>184</v>
      </c>
      <c r="I68" s="128" t="s">
        <v>288</v>
      </c>
      <c r="J68" s="127" t="s">
        <v>189</v>
      </c>
      <c r="K68" s="136">
        <v>1.667</v>
      </c>
      <c r="L68" s="137">
        <v>60</v>
      </c>
      <c r="M68" s="132">
        <v>100</v>
      </c>
      <c r="N68" s="133">
        <v>5430</v>
      </c>
      <c r="O68" s="133">
        <v>5430</v>
      </c>
      <c r="P68" s="134"/>
      <c r="Q68" s="145" t="s">
        <v>257</v>
      </c>
    </row>
    <row r="69" spans="1:17" ht="11.1" customHeight="1" outlineLevel="5">
      <c r="A69" s="126">
        <f t="shared" si="0"/>
        <v>48</v>
      </c>
      <c r="B69" s="217" t="s">
        <v>286</v>
      </c>
      <c r="C69" s="217"/>
      <c r="D69" s="217"/>
      <c r="E69" s="127" t="s">
        <v>301</v>
      </c>
      <c r="F69" s="128" t="s">
        <v>183</v>
      </c>
      <c r="G69" s="129">
        <v>3</v>
      </c>
      <c r="H69" s="127" t="s">
        <v>184</v>
      </c>
      <c r="I69" s="128" t="s">
        <v>288</v>
      </c>
      <c r="J69" s="127" t="s">
        <v>189</v>
      </c>
      <c r="K69" s="136">
        <v>1.667</v>
      </c>
      <c r="L69" s="137">
        <v>60</v>
      </c>
      <c r="M69" s="132">
        <v>100</v>
      </c>
      <c r="N69" s="133">
        <v>5430</v>
      </c>
      <c r="O69" s="133">
        <v>5430</v>
      </c>
      <c r="P69" s="134"/>
      <c r="Q69" s="138" t="s">
        <v>302</v>
      </c>
    </row>
    <row r="70" spans="1:17" ht="11.1" customHeight="1" outlineLevel="5">
      <c r="A70" s="126">
        <f t="shared" si="0"/>
        <v>49</v>
      </c>
      <c r="B70" s="217" t="s">
        <v>286</v>
      </c>
      <c r="C70" s="217"/>
      <c r="D70" s="217"/>
      <c r="E70" s="127" t="s">
        <v>303</v>
      </c>
      <c r="F70" s="128" t="s">
        <v>183</v>
      </c>
      <c r="G70" s="129">
        <v>3</v>
      </c>
      <c r="H70" s="127" t="s">
        <v>184</v>
      </c>
      <c r="I70" s="128" t="s">
        <v>288</v>
      </c>
      <c r="J70" s="127" t="s">
        <v>189</v>
      </c>
      <c r="K70" s="136">
        <v>1.667</v>
      </c>
      <c r="L70" s="137">
        <v>60</v>
      </c>
      <c r="M70" s="132">
        <v>100</v>
      </c>
      <c r="N70" s="133">
        <v>5430</v>
      </c>
      <c r="O70" s="133">
        <v>5430</v>
      </c>
      <c r="P70" s="134"/>
      <c r="Q70" s="138" t="s">
        <v>228</v>
      </c>
    </row>
    <row r="71" spans="1:17" ht="11.1" customHeight="1" outlineLevel="5">
      <c r="A71" s="126">
        <f t="shared" si="0"/>
        <v>50</v>
      </c>
      <c r="B71" s="217" t="s">
        <v>286</v>
      </c>
      <c r="C71" s="217"/>
      <c r="D71" s="217"/>
      <c r="E71" s="127" t="s">
        <v>304</v>
      </c>
      <c r="F71" s="128" t="s">
        <v>183</v>
      </c>
      <c r="G71" s="129">
        <v>3</v>
      </c>
      <c r="H71" s="127" t="s">
        <v>184</v>
      </c>
      <c r="I71" s="128" t="s">
        <v>288</v>
      </c>
      <c r="J71" s="127" t="s">
        <v>189</v>
      </c>
      <c r="K71" s="136">
        <v>1.667</v>
      </c>
      <c r="L71" s="137">
        <v>60</v>
      </c>
      <c r="M71" s="132">
        <v>100</v>
      </c>
      <c r="N71" s="133">
        <v>5430</v>
      </c>
      <c r="O71" s="133">
        <v>5430</v>
      </c>
      <c r="P71" s="134"/>
      <c r="Q71" s="138" t="s">
        <v>186</v>
      </c>
    </row>
    <row r="72" spans="1:17" ht="11.1" customHeight="1" outlineLevel="5">
      <c r="A72" s="126">
        <f t="shared" si="0"/>
        <v>51</v>
      </c>
      <c r="B72" s="217" t="s">
        <v>286</v>
      </c>
      <c r="C72" s="217"/>
      <c r="D72" s="217"/>
      <c r="E72" s="127" t="s">
        <v>305</v>
      </c>
      <c r="F72" s="128" t="s">
        <v>183</v>
      </c>
      <c r="G72" s="129">
        <v>3</v>
      </c>
      <c r="H72" s="127" t="s">
        <v>184</v>
      </c>
      <c r="I72" s="128" t="s">
        <v>288</v>
      </c>
      <c r="J72" s="127" t="s">
        <v>189</v>
      </c>
      <c r="K72" s="136">
        <v>1.667</v>
      </c>
      <c r="L72" s="137">
        <v>60</v>
      </c>
      <c r="M72" s="132">
        <v>100</v>
      </c>
      <c r="N72" s="133">
        <v>5430</v>
      </c>
      <c r="O72" s="133">
        <v>5430</v>
      </c>
      <c r="P72" s="134"/>
      <c r="Q72" s="135" t="s">
        <v>232</v>
      </c>
    </row>
    <row r="73" spans="1:17" ht="11.1" customHeight="1" outlineLevel="5">
      <c r="A73" s="126">
        <f t="shared" si="0"/>
        <v>52</v>
      </c>
      <c r="B73" s="217" t="s">
        <v>286</v>
      </c>
      <c r="C73" s="217"/>
      <c r="D73" s="217"/>
      <c r="E73" s="127" t="s">
        <v>306</v>
      </c>
      <c r="F73" s="128" t="s">
        <v>183</v>
      </c>
      <c r="G73" s="129">
        <v>3</v>
      </c>
      <c r="H73" s="127" t="s">
        <v>184</v>
      </c>
      <c r="I73" s="128" t="s">
        <v>288</v>
      </c>
      <c r="J73" s="127" t="s">
        <v>189</v>
      </c>
      <c r="K73" s="136">
        <v>1.667</v>
      </c>
      <c r="L73" s="137">
        <v>60</v>
      </c>
      <c r="M73" s="132">
        <v>100</v>
      </c>
      <c r="N73" s="133">
        <v>5430</v>
      </c>
      <c r="O73" s="133">
        <v>5430</v>
      </c>
      <c r="P73" s="134"/>
      <c r="Q73" s="145" t="s">
        <v>257</v>
      </c>
    </row>
    <row r="74" spans="1:17" ht="11.1" customHeight="1" outlineLevel="5">
      <c r="A74" s="126">
        <f t="shared" si="0"/>
        <v>53</v>
      </c>
      <c r="B74" s="217" t="s">
        <v>286</v>
      </c>
      <c r="C74" s="217"/>
      <c r="D74" s="217"/>
      <c r="E74" s="127" t="s">
        <v>307</v>
      </c>
      <c r="F74" s="128" t="s">
        <v>183</v>
      </c>
      <c r="G74" s="129">
        <v>3</v>
      </c>
      <c r="H74" s="127" t="s">
        <v>184</v>
      </c>
      <c r="I74" s="128" t="s">
        <v>288</v>
      </c>
      <c r="J74" s="127" t="s">
        <v>189</v>
      </c>
      <c r="K74" s="136">
        <v>1.667</v>
      </c>
      <c r="L74" s="137">
        <v>60</v>
      </c>
      <c r="M74" s="132">
        <v>100</v>
      </c>
      <c r="N74" s="133">
        <v>5430</v>
      </c>
      <c r="O74" s="133">
        <v>5430</v>
      </c>
      <c r="P74" s="134"/>
      <c r="Q74" s="145" t="s">
        <v>257</v>
      </c>
    </row>
    <row r="75" spans="1:17" ht="11.1" customHeight="1" outlineLevel="5">
      <c r="A75" s="126">
        <f t="shared" si="0"/>
        <v>54</v>
      </c>
      <c r="B75" s="217" t="s">
        <v>308</v>
      </c>
      <c r="C75" s="217"/>
      <c r="D75" s="217"/>
      <c r="E75" s="127" t="s">
        <v>309</v>
      </c>
      <c r="F75" s="128" t="s">
        <v>310</v>
      </c>
      <c r="G75" s="129">
        <v>2</v>
      </c>
      <c r="H75" s="127" t="s">
        <v>193</v>
      </c>
      <c r="I75" s="128" t="s">
        <v>311</v>
      </c>
      <c r="J75" s="127" t="s">
        <v>189</v>
      </c>
      <c r="K75" s="136">
        <v>2.778</v>
      </c>
      <c r="L75" s="137">
        <v>36</v>
      </c>
      <c r="M75" s="132">
        <v>100</v>
      </c>
      <c r="N75" s="133">
        <v>225778.48</v>
      </c>
      <c r="O75" s="133">
        <v>225778.48</v>
      </c>
      <c r="P75" s="134"/>
      <c r="Q75" s="138" t="s">
        <v>230</v>
      </c>
    </row>
    <row r="76" spans="1:17" ht="11.1" customHeight="1" outlineLevel="5">
      <c r="A76" s="126">
        <f t="shared" si="0"/>
        <v>55</v>
      </c>
      <c r="B76" s="217" t="s">
        <v>312</v>
      </c>
      <c r="C76" s="217"/>
      <c r="D76" s="217"/>
      <c r="E76" s="127" t="s">
        <v>313</v>
      </c>
      <c r="F76" s="128" t="s">
        <v>310</v>
      </c>
      <c r="G76" s="129">
        <v>2</v>
      </c>
      <c r="H76" s="127" t="s">
        <v>193</v>
      </c>
      <c r="I76" s="128" t="s">
        <v>314</v>
      </c>
      <c r="J76" s="127" t="s">
        <v>189</v>
      </c>
      <c r="K76" s="136">
        <v>2.778</v>
      </c>
      <c r="L76" s="137">
        <v>36</v>
      </c>
      <c r="M76" s="132">
        <v>100</v>
      </c>
      <c r="N76" s="133">
        <v>245249.09</v>
      </c>
      <c r="O76" s="133">
        <v>245249.09</v>
      </c>
      <c r="P76" s="134"/>
      <c r="Q76" s="138" t="s">
        <v>315</v>
      </c>
    </row>
    <row r="77" spans="1:17" ht="11.1" customHeight="1" outlineLevel="5">
      <c r="A77" s="126">
        <f t="shared" si="0"/>
        <v>56</v>
      </c>
      <c r="B77" s="217" t="s">
        <v>316</v>
      </c>
      <c r="C77" s="217"/>
      <c r="D77" s="217"/>
      <c r="E77" s="127" t="s">
        <v>317</v>
      </c>
      <c r="F77" s="128" t="s">
        <v>222</v>
      </c>
      <c r="G77" s="129">
        <v>2</v>
      </c>
      <c r="H77" s="127" t="s">
        <v>184</v>
      </c>
      <c r="I77" s="128" t="s">
        <v>318</v>
      </c>
      <c r="J77" s="127" t="s">
        <v>189</v>
      </c>
      <c r="K77" s="136">
        <v>2.778</v>
      </c>
      <c r="L77" s="137">
        <v>36</v>
      </c>
      <c r="M77" s="132">
        <v>100</v>
      </c>
      <c r="N77" s="133">
        <v>10019.459999999999</v>
      </c>
      <c r="O77" s="133">
        <v>10019.459999999999</v>
      </c>
      <c r="P77" s="134"/>
      <c r="Q77" s="145" t="s">
        <v>257</v>
      </c>
    </row>
    <row r="78" spans="1:17" ht="11.1" customHeight="1" outlineLevel="5">
      <c r="A78" s="126">
        <f t="shared" si="0"/>
        <v>57</v>
      </c>
      <c r="B78" s="217" t="s">
        <v>319</v>
      </c>
      <c r="C78" s="217"/>
      <c r="D78" s="217"/>
      <c r="E78" s="127" t="s">
        <v>320</v>
      </c>
      <c r="F78" s="128" t="s">
        <v>183</v>
      </c>
      <c r="G78" s="129">
        <v>3</v>
      </c>
      <c r="H78" s="127" t="s">
        <v>184</v>
      </c>
      <c r="I78" s="128" t="s">
        <v>321</v>
      </c>
      <c r="J78" s="127" t="s">
        <v>189</v>
      </c>
      <c r="K78" s="136">
        <v>1.667</v>
      </c>
      <c r="L78" s="137">
        <v>60</v>
      </c>
      <c r="M78" s="132">
        <v>100</v>
      </c>
      <c r="N78" s="133">
        <v>5385</v>
      </c>
      <c r="O78" s="133">
        <v>5385</v>
      </c>
      <c r="P78" s="134"/>
      <c r="Q78" s="138" t="s">
        <v>245</v>
      </c>
    </row>
    <row r="79" spans="1:17" ht="11.1" customHeight="1" outlineLevel="5">
      <c r="A79" s="126">
        <f t="shared" si="0"/>
        <v>58</v>
      </c>
      <c r="B79" s="217" t="s">
        <v>322</v>
      </c>
      <c r="C79" s="217"/>
      <c r="D79" s="217"/>
      <c r="E79" s="127" t="s">
        <v>323</v>
      </c>
      <c r="F79" s="128" t="s">
        <v>324</v>
      </c>
      <c r="G79" s="129">
        <v>3</v>
      </c>
      <c r="H79" s="127" t="s">
        <v>184</v>
      </c>
      <c r="I79" s="128" t="s">
        <v>325</v>
      </c>
      <c r="J79" s="127" t="s">
        <v>189</v>
      </c>
      <c r="K79" s="136">
        <v>1.667</v>
      </c>
      <c r="L79" s="137">
        <v>60</v>
      </c>
      <c r="M79" s="132">
        <v>100</v>
      </c>
      <c r="N79" s="133">
        <v>15000</v>
      </c>
      <c r="O79" s="133">
        <v>15000</v>
      </c>
      <c r="P79" s="134"/>
      <c r="Q79" s="138" t="s">
        <v>245</v>
      </c>
    </row>
    <row r="80" spans="1:17" ht="11.1" customHeight="1" outlineLevel="5">
      <c r="A80" s="126">
        <f t="shared" si="0"/>
        <v>59</v>
      </c>
      <c r="B80" s="217" t="s">
        <v>326</v>
      </c>
      <c r="C80" s="217"/>
      <c r="D80" s="217"/>
      <c r="E80" s="127" t="s">
        <v>327</v>
      </c>
      <c r="F80" s="128" t="s">
        <v>183</v>
      </c>
      <c r="G80" s="129">
        <v>3</v>
      </c>
      <c r="H80" s="127" t="s">
        <v>184</v>
      </c>
      <c r="I80" s="128" t="s">
        <v>328</v>
      </c>
      <c r="J80" s="127" t="s">
        <v>189</v>
      </c>
      <c r="K80" s="136">
        <v>1.667</v>
      </c>
      <c r="L80" s="137">
        <v>60</v>
      </c>
      <c r="M80" s="132">
        <v>100</v>
      </c>
      <c r="N80" s="133">
        <v>6910.92</v>
      </c>
      <c r="O80" s="133">
        <v>6910.92</v>
      </c>
      <c r="P80" s="134"/>
      <c r="Q80" s="138" t="s">
        <v>264</v>
      </c>
    </row>
    <row r="81" spans="1:17" ht="11.1" customHeight="1" outlineLevel="5">
      <c r="A81" s="126">
        <f t="shared" si="0"/>
        <v>60</v>
      </c>
      <c r="B81" s="217" t="s">
        <v>329</v>
      </c>
      <c r="C81" s="217"/>
      <c r="D81" s="217"/>
      <c r="E81" s="127" t="s">
        <v>330</v>
      </c>
      <c r="F81" s="128" t="s">
        <v>331</v>
      </c>
      <c r="G81" s="129">
        <v>2</v>
      </c>
      <c r="H81" s="127" t="s">
        <v>184</v>
      </c>
      <c r="I81" s="128" t="s">
        <v>332</v>
      </c>
      <c r="J81" s="127" t="s">
        <v>189</v>
      </c>
      <c r="K81" s="136">
        <v>2.778</v>
      </c>
      <c r="L81" s="137">
        <v>36</v>
      </c>
      <c r="M81" s="132">
        <v>100</v>
      </c>
      <c r="N81" s="133">
        <v>5220</v>
      </c>
      <c r="O81" s="133">
        <v>5220</v>
      </c>
      <c r="P81" s="134"/>
      <c r="Q81" s="138" t="s">
        <v>230</v>
      </c>
    </row>
    <row r="82" spans="1:17" ht="11.1" customHeight="1" outlineLevel="5">
      <c r="A82" s="126">
        <f t="shared" si="0"/>
        <v>61</v>
      </c>
      <c r="B82" s="217" t="s">
        <v>333</v>
      </c>
      <c r="C82" s="217"/>
      <c r="D82" s="217"/>
      <c r="E82" s="127" t="s">
        <v>334</v>
      </c>
      <c r="F82" s="128" t="s">
        <v>222</v>
      </c>
      <c r="G82" s="129">
        <v>2</v>
      </c>
      <c r="H82" s="127" t="s">
        <v>184</v>
      </c>
      <c r="I82" s="128" t="s">
        <v>335</v>
      </c>
      <c r="J82" s="127" t="s">
        <v>189</v>
      </c>
      <c r="K82" s="136">
        <v>2.778</v>
      </c>
      <c r="L82" s="137">
        <v>36</v>
      </c>
      <c r="M82" s="132">
        <v>100</v>
      </c>
      <c r="N82" s="133">
        <v>10936.38</v>
      </c>
      <c r="O82" s="133">
        <v>10936.38</v>
      </c>
      <c r="P82" s="134"/>
      <c r="Q82" s="138" t="s">
        <v>207</v>
      </c>
    </row>
    <row r="83" spans="1:17" ht="11.1" customHeight="1" outlineLevel="5">
      <c r="A83" s="126">
        <f t="shared" si="0"/>
        <v>62</v>
      </c>
      <c r="B83" s="217" t="s">
        <v>336</v>
      </c>
      <c r="C83" s="217"/>
      <c r="D83" s="217"/>
      <c r="E83" s="127" t="s">
        <v>337</v>
      </c>
      <c r="F83" s="128" t="s">
        <v>183</v>
      </c>
      <c r="G83" s="129">
        <v>3</v>
      </c>
      <c r="H83" s="127" t="s">
        <v>184</v>
      </c>
      <c r="I83" s="128" t="s">
        <v>338</v>
      </c>
      <c r="J83" s="127" t="s">
        <v>189</v>
      </c>
      <c r="K83" s="136">
        <v>1.667</v>
      </c>
      <c r="L83" s="137">
        <v>60</v>
      </c>
      <c r="M83" s="132">
        <v>100</v>
      </c>
      <c r="N83" s="133">
        <v>7693.5</v>
      </c>
      <c r="O83" s="133">
        <v>7693.5</v>
      </c>
      <c r="P83" s="134"/>
      <c r="Q83" s="138" t="s">
        <v>315</v>
      </c>
    </row>
    <row r="84" spans="1:17" ht="11.1" customHeight="1" outlineLevel="5">
      <c r="A84" s="126">
        <f t="shared" si="0"/>
        <v>63</v>
      </c>
      <c r="B84" s="217" t="s">
        <v>336</v>
      </c>
      <c r="C84" s="217"/>
      <c r="D84" s="217"/>
      <c r="E84" s="127" t="s">
        <v>339</v>
      </c>
      <c r="F84" s="128" t="s">
        <v>183</v>
      </c>
      <c r="G84" s="129">
        <v>3</v>
      </c>
      <c r="H84" s="127" t="s">
        <v>193</v>
      </c>
      <c r="I84" s="128" t="s">
        <v>340</v>
      </c>
      <c r="J84" s="127" t="s">
        <v>189</v>
      </c>
      <c r="K84" s="136">
        <v>1.667</v>
      </c>
      <c r="L84" s="137">
        <v>60</v>
      </c>
      <c r="M84" s="132">
        <v>100</v>
      </c>
      <c r="N84" s="133">
        <v>3920</v>
      </c>
      <c r="O84" s="133">
        <v>3920</v>
      </c>
      <c r="P84" s="134"/>
      <c r="Q84" s="145" t="s">
        <v>257</v>
      </c>
    </row>
    <row r="85" spans="1:17" ht="11.1" customHeight="1" outlineLevel="5">
      <c r="A85" s="126">
        <f t="shared" si="0"/>
        <v>64</v>
      </c>
      <c r="B85" s="217" t="s">
        <v>341</v>
      </c>
      <c r="C85" s="217"/>
      <c r="D85" s="217"/>
      <c r="E85" s="127" t="s">
        <v>342</v>
      </c>
      <c r="F85" s="128" t="s">
        <v>222</v>
      </c>
      <c r="G85" s="129">
        <v>3</v>
      </c>
      <c r="H85" s="127" t="s">
        <v>184</v>
      </c>
      <c r="I85" s="128" t="s">
        <v>343</v>
      </c>
      <c r="J85" s="127" t="s">
        <v>189</v>
      </c>
      <c r="K85" s="136">
        <v>1.667</v>
      </c>
      <c r="L85" s="137">
        <v>60</v>
      </c>
      <c r="M85" s="132">
        <v>100</v>
      </c>
      <c r="N85" s="133">
        <v>3496.64</v>
      </c>
      <c r="O85" s="133">
        <v>3496.64</v>
      </c>
      <c r="P85" s="134"/>
      <c r="Q85" s="145" t="s">
        <v>257</v>
      </c>
    </row>
    <row r="86" spans="1:17" ht="11.1" customHeight="1" outlineLevel="5">
      <c r="A86" s="126">
        <f t="shared" si="0"/>
        <v>65</v>
      </c>
      <c r="B86" s="217" t="s">
        <v>344</v>
      </c>
      <c r="C86" s="217"/>
      <c r="D86" s="217"/>
      <c r="E86" s="127" t="s">
        <v>345</v>
      </c>
      <c r="F86" s="128" t="s">
        <v>222</v>
      </c>
      <c r="G86" s="129">
        <v>2</v>
      </c>
      <c r="H86" s="127" t="s">
        <v>184</v>
      </c>
      <c r="I86" s="128" t="s">
        <v>346</v>
      </c>
      <c r="J86" s="127" t="s">
        <v>189</v>
      </c>
      <c r="K86" s="136">
        <v>2.778</v>
      </c>
      <c r="L86" s="137">
        <v>36</v>
      </c>
      <c r="M86" s="132">
        <v>100</v>
      </c>
      <c r="N86" s="133">
        <v>4099.3999999999996</v>
      </c>
      <c r="O86" s="133">
        <v>4099.3999999999996</v>
      </c>
      <c r="P86" s="134"/>
      <c r="Q86" s="145" t="s">
        <v>257</v>
      </c>
    </row>
    <row r="87" spans="1:17" ht="11.1" customHeight="1" outlineLevel="5">
      <c r="A87" s="126">
        <f t="shared" si="0"/>
        <v>66</v>
      </c>
      <c r="B87" s="217" t="s">
        <v>347</v>
      </c>
      <c r="C87" s="217"/>
      <c r="D87" s="217"/>
      <c r="E87" s="127" t="s">
        <v>348</v>
      </c>
      <c r="F87" s="128" t="s">
        <v>222</v>
      </c>
      <c r="G87" s="129">
        <v>2</v>
      </c>
      <c r="H87" s="127" t="s">
        <v>184</v>
      </c>
      <c r="I87" s="128" t="s">
        <v>349</v>
      </c>
      <c r="J87" s="127" t="s">
        <v>189</v>
      </c>
      <c r="K87" s="136">
        <v>2.778</v>
      </c>
      <c r="L87" s="137">
        <v>36</v>
      </c>
      <c r="M87" s="132">
        <v>100</v>
      </c>
      <c r="N87" s="133">
        <v>11230</v>
      </c>
      <c r="O87" s="133">
        <v>11230</v>
      </c>
      <c r="P87" s="134"/>
      <c r="Q87" s="138" t="s">
        <v>237</v>
      </c>
    </row>
    <row r="88" spans="1:17" ht="11.1" customHeight="1" outlineLevel="5">
      <c r="A88" s="126">
        <f t="shared" ref="A88:A100" si="1">A87+1</f>
        <v>67</v>
      </c>
      <c r="B88" s="217" t="s">
        <v>350</v>
      </c>
      <c r="C88" s="217"/>
      <c r="D88" s="217"/>
      <c r="E88" s="127" t="s">
        <v>351</v>
      </c>
      <c r="F88" s="128" t="s">
        <v>222</v>
      </c>
      <c r="G88" s="129">
        <v>3</v>
      </c>
      <c r="H88" s="127" t="s">
        <v>184</v>
      </c>
      <c r="I88" s="128" t="s">
        <v>352</v>
      </c>
      <c r="J88" s="127" t="s">
        <v>189</v>
      </c>
      <c r="K88" s="136">
        <v>1.667</v>
      </c>
      <c r="L88" s="137">
        <v>60</v>
      </c>
      <c r="M88" s="132">
        <v>100</v>
      </c>
      <c r="N88" s="133">
        <v>6780</v>
      </c>
      <c r="O88" s="133">
        <v>6780</v>
      </c>
      <c r="P88" s="134"/>
      <c r="Q88" s="138" t="s">
        <v>195</v>
      </c>
    </row>
    <row r="89" spans="1:17" ht="11.1" customHeight="1" outlineLevel="5">
      <c r="A89" s="126">
        <f t="shared" si="1"/>
        <v>68</v>
      </c>
      <c r="B89" s="217" t="s">
        <v>353</v>
      </c>
      <c r="C89" s="217"/>
      <c r="D89" s="217"/>
      <c r="E89" s="127" t="s">
        <v>354</v>
      </c>
      <c r="F89" s="128" t="s">
        <v>355</v>
      </c>
      <c r="G89" s="129">
        <v>3</v>
      </c>
      <c r="H89" s="127" t="s">
        <v>193</v>
      </c>
      <c r="I89" s="128" t="s">
        <v>356</v>
      </c>
      <c r="J89" s="127" t="s">
        <v>189</v>
      </c>
      <c r="K89" s="136">
        <v>1.667</v>
      </c>
      <c r="L89" s="137">
        <v>60</v>
      </c>
      <c r="M89" s="132">
        <v>100</v>
      </c>
      <c r="N89" s="133">
        <v>76860</v>
      </c>
      <c r="O89" s="133">
        <v>76860</v>
      </c>
      <c r="P89" s="134"/>
      <c r="Q89" s="138" t="s">
        <v>245</v>
      </c>
    </row>
    <row r="90" spans="1:17" ht="11.1" customHeight="1" outlineLevel="5">
      <c r="A90" s="126">
        <f t="shared" si="1"/>
        <v>69</v>
      </c>
      <c r="B90" s="217" t="s">
        <v>357</v>
      </c>
      <c r="C90" s="217"/>
      <c r="D90" s="217"/>
      <c r="E90" s="127" t="s">
        <v>358</v>
      </c>
      <c r="F90" s="128" t="s">
        <v>239</v>
      </c>
      <c r="G90" s="129">
        <v>3</v>
      </c>
      <c r="H90" s="127" t="s">
        <v>184</v>
      </c>
      <c r="I90" s="128" t="s">
        <v>359</v>
      </c>
      <c r="J90" s="127" t="s">
        <v>189</v>
      </c>
      <c r="K90" s="136">
        <v>1.667</v>
      </c>
      <c r="L90" s="137">
        <v>60</v>
      </c>
      <c r="M90" s="132">
        <v>100</v>
      </c>
      <c r="N90" s="133">
        <v>15837</v>
      </c>
      <c r="O90" s="133">
        <v>15837</v>
      </c>
      <c r="P90" s="134"/>
      <c r="Q90" s="138" t="s">
        <v>237</v>
      </c>
    </row>
    <row r="91" spans="1:17" ht="11.1" customHeight="1" outlineLevel="5">
      <c r="A91" s="126">
        <f t="shared" si="1"/>
        <v>70</v>
      </c>
      <c r="B91" s="217" t="s">
        <v>360</v>
      </c>
      <c r="C91" s="217"/>
      <c r="D91" s="217"/>
      <c r="E91" s="127" t="s">
        <v>361</v>
      </c>
      <c r="F91" s="128" t="s">
        <v>183</v>
      </c>
      <c r="G91" s="129">
        <v>3</v>
      </c>
      <c r="H91" s="127" t="s">
        <v>193</v>
      </c>
      <c r="I91" s="128" t="s">
        <v>340</v>
      </c>
      <c r="J91" s="127" t="s">
        <v>189</v>
      </c>
      <c r="K91" s="136">
        <v>1.667</v>
      </c>
      <c r="L91" s="137">
        <v>60</v>
      </c>
      <c r="M91" s="132">
        <v>100</v>
      </c>
      <c r="N91" s="133">
        <v>22797</v>
      </c>
      <c r="O91" s="133">
        <v>22797</v>
      </c>
      <c r="P91" s="134"/>
      <c r="Q91" s="138" t="s">
        <v>362</v>
      </c>
    </row>
    <row r="92" spans="1:17" ht="11.1" customHeight="1" outlineLevel="5">
      <c r="A92" s="126">
        <f t="shared" si="1"/>
        <v>71</v>
      </c>
      <c r="B92" s="217" t="s">
        <v>363</v>
      </c>
      <c r="C92" s="217"/>
      <c r="D92" s="217"/>
      <c r="E92" s="127" t="s">
        <v>364</v>
      </c>
      <c r="F92" s="128" t="s">
        <v>183</v>
      </c>
      <c r="G92" s="129">
        <v>3</v>
      </c>
      <c r="H92" s="127" t="s">
        <v>193</v>
      </c>
      <c r="I92" s="128" t="s">
        <v>340</v>
      </c>
      <c r="J92" s="127" t="s">
        <v>189</v>
      </c>
      <c r="K92" s="136">
        <v>1.667</v>
      </c>
      <c r="L92" s="137">
        <v>60</v>
      </c>
      <c r="M92" s="132">
        <v>100</v>
      </c>
      <c r="N92" s="133">
        <v>22797</v>
      </c>
      <c r="O92" s="133">
        <v>22797</v>
      </c>
      <c r="P92" s="134"/>
      <c r="Q92" s="138" t="s">
        <v>199</v>
      </c>
    </row>
    <row r="93" spans="1:17" ht="11.1" customHeight="1" outlineLevel="5">
      <c r="A93" s="126">
        <f t="shared" si="1"/>
        <v>72</v>
      </c>
      <c r="B93" s="217" t="s">
        <v>365</v>
      </c>
      <c r="C93" s="217"/>
      <c r="D93" s="217"/>
      <c r="E93" s="127" t="s">
        <v>366</v>
      </c>
      <c r="F93" s="128" t="s">
        <v>198</v>
      </c>
      <c r="G93" s="129">
        <v>3</v>
      </c>
      <c r="H93" s="127" t="s">
        <v>184</v>
      </c>
      <c r="I93" s="128" t="s">
        <v>332</v>
      </c>
      <c r="J93" s="127" t="s">
        <v>189</v>
      </c>
      <c r="K93" s="136">
        <v>1.667</v>
      </c>
      <c r="L93" s="137">
        <v>60</v>
      </c>
      <c r="M93" s="132">
        <v>100</v>
      </c>
      <c r="N93" s="133">
        <v>16490</v>
      </c>
      <c r="O93" s="133">
        <v>16490</v>
      </c>
      <c r="P93" s="134"/>
      <c r="Q93" s="138" t="s">
        <v>367</v>
      </c>
    </row>
    <row r="94" spans="1:17" ht="11.1" customHeight="1" outlineLevel="5">
      <c r="A94" s="126">
        <f t="shared" si="1"/>
        <v>73</v>
      </c>
      <c r="B94" s="217" t="s">
        <v>368</v>
      </c>
      <c r="C94" s="217"/>
      <c r="D94" s="217"/>
      <c r="E94" s="127" t="s">
        <v>369</v>
      </c>
      <c r="F94" s="128" t="s">
        <v>183</v>
      </c>
      <c r="G94" s="129">
        <v>3</v>
      </c>
      <c r="H94" s="127" t="s">
        <v>184</v>
      </c>
      <c r="I94" s="128" t="s">
        <v>352</v>
      </c>
      <c r="J94" s="127" t="s">
        <v>189</v>
      </c>
      <c r="K94" s="136">
        <v>1.667</v>
      </c>
      <c r="L94" s="137">
        <v>60</v>
      </c>
      <c r="M94" s="132">
        <v>100</v>
      </c>
      <c r="N94" s="133">
        <v>10170</v>
      </c>
      <c r="O94" s="133">
        <v>10170</v>
      </c>
      <c r="P94" s="134"/>
      <c r="Q94" s="138" t="s">
        <v>201</v>
      </c>
    </row>
    <row r="95" spans="1:17" ht="11.1" customHeight="1" outlineLevel="5">
      <c r="A95" s="126">
        <f t="shared" si="1"/>
        <v>74</v>
      </c>
      <c r="B95" s="217" t="s">
        <v>370</v>
      </c>
      <c r="C95" s="217"/>
      <c r="D95" s="217"/>
      <c r="E95" s="127" t="s">
        <v>371</v>
      </c>
      <c r="F95" s="128" t="s">
        <v>222</v>
      </c>
      <c r="G95" s="129">
        <v>2</v>
      </c>
      <c r="H95" s="127" t="s">
        <v>184</v>
      </c>
      <c r="I95" s="128" t="s">
        <v>291</v>
      </c>
      <c r="J95" s="127" t="s">
        <v>189</v>
      </c>
      <c r="K95" s="136">
        <v>2.778</v>
      </c>
      <c r="L95" s="137">
        <v>36</v>
      </c>
      <c r="M95" s="132">
        <v>100</v>
      </c>
      <c r="N95" s="133">
        <v>15600</v>
      </c>
      <c r="O95" s="133">
        <v>15600</v>
      </c>
      <c r="P95" s="134"/>
      <c r="Q95" s="138" t="s">
        <v>372</v>
      </c>
    </row>
    <row r="96" spans="1:17" ht="11.1" customHeight="1" outlineLevel="5">
      <c r="A96" s="126">
        <f t="shared" si="1"/>
        <v>75</v>
      </c>
      <c r="B96" s="217" t="s">
        <v>373</v>
      </c>
      <c r="C96" s="217"/>
      <c r="D96" s="217"/>
      <c r="E96" s="127" t="s">
        <v>374</v>
      </c>
      <c r="F96" s="128" t="s">
        <v>375</v>
      </c>
      <c r="G96" s="129">
        <v>2</v>
      </c>
      <c r="H96" s="127" t="s">
        <v>184</v>
      </c>
      <c r="I96" s="128" t="s">
        <v>291</v>
      </c>
      <c r="J96" s="127" t="s">
        <v>189</v>
      </c>
      <c r="K96" s="136">
        <v>2.778</v>
      </c>
      <c r="L96" s="137">
        <v>36</v>
      </c>
      <c r="M96" s="132">
        <v>100</v>
      </c>
      <c r="N96" s="133">
        <v>32600</v>
      </c>
      <c r="O96" s="133">
        <v>32600</v>
      </c>
      <c r="P96" s="134"/>
      <c r="Q96" s="138" t="s">
        <v>272</v>
      </c>
    </row>
    <row r="97" spans="1:17" ht="11.1" customHeight="1" outlineLevel="5">
      <c r="A97" s="126">
        <f t="shared" si="1"/>
        <v>76</v>
      </c>
      <c r="B97" s="217" t="s">
        <v>376</v>
      </c>
      <c r="C97" s="217"/>
      <c r="D97" s="217"/>
      <c r="E97" s="127" t="s">
        <v>377</v>
      </c>
      <c r="F97" s="128" t="s">
        <v>222</v>
      </c>
      <c r="G97" s="129">
        <v>2</v>
      </c>
      <c r="H97" s="127" t="s">
        <v>184</v>
      </c>
      <c r="I97" s="128" t="s">
        <v>378</v>
      </c>
      <c r="J97" s="127" t="s">
        <v>189</v>
      </c>
      <c r="K97" s="136">
        <v>2.778</v>
      </c>
      <c r="L97" s="137">
        <v>36</v>
      </c>
      <c r="M97" s="132">
        <v>100</v>
      </c>
      <c r="N97" s="133">
        <v>6014</v>
      </c>
      <c r="O97" s="133">
        <v>6014</v>
      </c>
      <c r="P97" s="134"/>
      <c r="Q97" s="138" t="s">
        <v>379</v>
      </c>
    </row>
    <row r="98" spans="1:17" ht="11.1" customHeight="1" outlineLevel="5">
      <c r="A98" s="126">
        <f t="shared" si="1"/>
        <v>77</v>
      </c>
      <c r="B98" s="217" t="s">
        <v>380</v>
      </c>
      <c r="C98" s="217"/>
      <c r="D98" s="217"/>
      <c r="E98" s="127" t="s">
        <v>381</v>
      </c>
      <c r="F98" s="128" t="s">
        <v>198</v>
      </c>
      <c r="G98" s="129">
        <v>2</v>
      </c>
      <c r="H98" s="127" t="s">
        <v>184</v>
      </c>
      <c r="I98" s="128" t="s">
        <v>382</v>
      </c>
      <c r="J98" s="127" t="s">
        <v>189</v>
      </c>
      <c r="K98" s="136">
        <v>2.778</v>
      </c>
      <c r="L98" s="137">
        <v>36</v>
      </c>
      <c r="M98" s="132">
        <v>100</v>
      </c>
      <c r="N98" s="133">
        <v>15500</v>
      </c>
      <c r="O98" s="133">
        <v>15500</v>
      </c>
      <c r="P98" s="134"/>
      <c r="Q98" s="138" t="s">
        <v>235</v>
      </c>
    </row>
    <row r="99" spans="1:17" ht="11.1" customHeight="1" outlineLevel="5">
      <c r="A99" s="126">
        <f t="shared" si="1"/>
        <v>78</v>
      </c>
      <c r="B99" s="217" t="s">
        <v>286</v>
      </c>
      <c r="C99" s="217"/>
      <c r="D99" s="217"/>
      <c r="E99" s="127" t="s">
        <v>383</v>
      </c>
      <c r="F99" s="128" t="s">
        <v>183</v>
      </c>
      <c r="G99" s="129">
        <v>3</v>
      </c>
      <c r="H99" s="127" t="s">
        <v>184</v>
      </c>
      <c r="I99" s="128" t="s">
        <v>288</v>
      </c>
      <c r="J99" s="127" t="s">
        <v>189</v>
      </c>
      <c r="K99" s="136">
        <v>1.667</v>
      </c>
      <c r="L99" s="137">
        <v>60</v>
      </c>
      <c r="M99" s="132">
        <v>100</v>
      </c>
      <c r="N99" s="133">
        <v>5430</v>
      </c>
      <c r="O99" s="133">
        <v>5430</v>
      </c>
      <c r="P99" s="134"/>
      <c r="Q99" s="138" t="s">
        <v>190</v>
      </c>
    </row>
    <row r="100" spans="1:17" ht="11.1" customHeight="1" outlineLevel="5">
      <c r="A100" s="126">
        <f t="shared" si="1"/>
        <v>79</v>
      </c>
      <c r="B100" s="217" t="s">
        <v>286</v>
      </c>
      <c r="C100" s="217"/>
      <c r="D100" s="217"/>
      <c r="E100" s="127" t="s">
        <v>384</v>
      </c>
      <c r="F100" s="128" t="s">
        <v>183</v>
      </c>
      <c r="G100" s="129">
        <v>3</v>
      </c>
      <c r="H100" s="127" t="s">
        <v>184</v>
      </c>
      <c r="I100" s="128" t="s">
        <v>288</v>
      </c>
      <c r="J100" s="127" t="s">
        <v>189</v>
      </c>
      <c r="K100" s="136">
        <v>1.667</v>
      </c>
      <c r="L100" s="137">
        <v>60</v>
      </c>
      <c r="M100" s="132">
        <v>100</v>
      </c>
      <c r="N100" s="133">
        <v>5430</v>
      </c>
      <c r="O100" s="133">
        <v>5430</v>
      </c>
      <c r="P100" s="134"/>
      <c r="Q100" s="138" t="s">
        <v>201</v>
      </c>
    </row>
    <row r="101" spans="1:17" ht="11.1" hidden="1" customHeight="1" outlineLevel="3">
      <c r="A101" s="218" t="s">
        <v>385</v>
      </c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123">
        <v>9182</v>
      </c>
      <c r="O101" s="123">
        <v>9182</v>
      </c>
      <c r="P101" s="146"/>
      <c r="Q101" s="125"/>
    </row>
    <row r="102" spans="1:17" ht="11.1" hidden="1" customHeight="1" outlineLevel="4">
      <c r="A102" s="220" t="s">
        <v>180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123">
        <v>9182</v>
      </c>
      <c r="O102" s="123">
        <v>9182</v>
      </c>
      <c r="P102" s="146"/>
      <c r="Q102" s="125"/>
    </row>
    <row r="103" spans="1:17" s="111" customFormat="1" ht="11.1" customHeight="1" outlineLevel="5">
      <c r="A103" s="126">
        <v>80</v>
      </c>
      <c r="B103" s="222" t="s">
        <v>386</v>
      </c>
      <c r="C103" s="222"/>
      <c r="D103" s="222"/>
      <c r="E103" s="147" t="s">
        <v>387</v>
      </c>
      <c r="F103" s="148" t="s">
        <v>388</v>
      </c>
      <c r="G103" s="149">
        <v>5</v>
      </c>
      <c r="H103" s="147" t="s">
        <v>184</v>
      </c>
      <c r="I103" s="148" t="s">
        <v>359</v>
      </c>
      <c r="J103" s="147" t="s">
        <v>189</v>
      </c>
      <c r="K103" s="150">
        <v>0.83299999999999996</v>
      </c>
      <c r="L103" s="151">
        <v>120</v>
      </c>
      <c r="M103" s="152">
        <v>100</v>
      </c>
      <c r="N103" s="153">
        <v>9182</v>
      </c>
      <c r="O103" s="153">
        <v>9182</v>
      </c>
      <c r="P103" s="154"/>
      <c r="Q103" s="155" t="s">
        <v>195</v>
      </c>
    </row>
    <row r="104" spans="1:17" s="111" customFormat="1" ht="12.95" customHeight="1">
      <c r="A104" s="223" t="s">
        <v>389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156">
        <f>655640.03-6500</f>
        <v>649140.03</v>
      </c>
      <c r="O104" s="156">
        <f>573372.13-6500</f>
        <v>566872.13</v>
      </c>
      <c r="P104" s="157">
        <v>82267.899999999994</v>
      </c>
    </row>
    <row r="105" spans="1:17" s="111" customFormat="1" ht="11.1" customHeight="1" outlineLevel="1">
      <c r="A105" s="202" t="s">
        <v>177</v>
      </c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119">
        <f>SUM(N104)</f>
        <v>649140.03</v>
      </c>
      <c r="O105" s="119">
        <f>SUM(O104)</f>
        <v>566872.13</v>
      </c>
      <c r="P105" s="120">
        <v>82267.899999999994</v>
      </c>
    </row>
    <row r="106" spans="1:17" s="111" customFormat="1" ht="11.1" customHeight="1" outlineLevel="2" collapsed="1">
      <c r="A106" s="204" t="s">
        <v>390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121">
        <f>SUM(N104)</f>
        <v>649140.03</v>
      </c>
      <c r="O106" s="121">
        <f>SUM(O105)</f>
        <v>566872.13</v>
      </c>
      <c r="P106" s="122">
        <v>82267.899999999994</v>
      </c>
    </row>
    <row r="107" spans="1:17" ht="11.1" hidden="1" customHeight="1" outlineLevel="3">
      <c r="A107" s="218" t="s">
        <v>179</v>
      </c>
      <c r="B107" s="219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123">
        <v>86320</v>
      </c>
      <c r="O107" s="123">
        <v>86320</v>
      </c>
      <c r="P107" s="146"/>
      <c r="Q107" s="125"/>
    </row>
    <row r="108" spans="1:17" ht="11.1" hidden="1" customHeight="1" outlineLevel="4">
      <c r="A108" s="220" t="s">
        <v>180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123">
        <v>86320</v>
      </c>
      <c r="O108" s="123">
        <v>86320</v>
      </c>
      <c r="P108" s="146"/>
      <c r="Q108" s="125"/>
    </row>
    <row r="109" spans="1:17" ht="11.1" customHeight="1" outlineLevel="5">
      <c r="A109" s="126">
        <f>SUM(A103+1)</f>
        <v>81</v>
      </c>
      <c r="B109" s="217" t="s">
        <v>391</v>
      </c>
      <c r="C109" s="217"/>
      <c r="D109" s="217"/>
      <c r="E109" s="127"/>
      <c r="F109" s="128" t="s">
        <v>198</v>
      </c>
      <c r="G109" s="129">
        <v>2</v>
      </c>
      <c r="H109" s="127" t="s">
        <v>184</v>
      </c>
      <c r="I109" s="128"/>
      <c r="J109" s="127" t="s">
        <v>189</v>
      </c>
      <c r="K109" s="130"/>
      <c r="L109" s="131"/>
      <c r="M109" s="132">
        <v>100</v>
      </c>
      <c r="N109" s="133">
        <v>12000</v>
      </c>
      <c r="O109" s="133">
        <v>12000</v>
      </c>
      <c r="P109" s="134"/>
      <c r="Q109" s="138" t="s">
        <v>315</v>
      </c>
    </row>
    <row r="110" spans="1:17" ht="11.1" customHeight="1" outlineLevel="5">
      <c r="A110" s="126">
        <v>82</v>
      </c>
      <c r="B110" s="217" t="s">
        <v>392</v>
      </c>
      <c r="C110" s="217"/>
      <c r="D110" s="217"/>
      <c r="E110" s="127" t="s">
        <v>393</v>
      </c>
      <c r="F110" s="128" t="s">
        <v>198</v>
      </c>
      <c r="G110" s="129">
        <v>2</v>
      </c>
      <c r="H110" s="127" t="s">
        <v>184</v>
      </c>
      <c r="I110" s="128" t="s">
        <v>394</v>
      </c>
      <c r="J110" s="127" t="s">
        <v>189</v>
      </c>
      <c r="K110" s="136">
        <v>2.778</v>
      </c>
      <c r="L110" s="137">
        <v>36</v>
      </c>
      <c r="M110" s="132">
        <v>100</v>
      </c>
      <c r="N110" s="133">
        <v>26000</v>
      </c>
      <c r="O110" s="133">
        <v>26000</v>
      </c>
      <c r="P110" s="134"/>
      <c r="Q110" s="138" t="s">
        <v>295</v>
      </c>
    </row>
    <row r="111" spans="1:17" ht="11.1" customHeight="1" outlineLevel="5">
      <c r="A111" s="126">
        <f>A110+1</f>
        <v>83</v>
      </c>
      <c r="B111" s="217" t="s">
        <v>392</v>
      </c>
      <c r="C111" s="217"/>
      <c r="D111" s="217"/>
      <c r="E111" s="127" t="s">
        <v>395</v>
      </c>
      <c r="F111" s="128" t="s">
        <v>198</v>
      </c>
      <c r="G111" s="129">
        <v>2</v>
      </c>
      <c r="H111" s="127" t="s">
        <v>184</v>
      </c>
      <c r="I111" s="128" t="s">
        <v>394</v>
      </c>
      <c r="J111" s="127" t="s">
        <v>189</v>
      </c>
      <c r="K111" s="136">
        <v>2.778</v>
      </c>
      <c r="L111" s="137">
        <v>36</v>
      </c>
      <c r="M111" s="132">
        <v>100</v>
      </c>
      <c r="N111" s="133">
        <v>25000</v>
      </c>
      <c r="O111" s="133">
        <v>25000</v>
      </c>
      <c r="P111" s="134"/>
      <c r="Q111" s="138" t="s">
        <v>228</v>
      </c>
    </row>
    <row r="112" spans="1:17" ht="11.1" customHeight="1" outlineLevel="5">
      <c r="A112" s="126">
        <f>A111+1</f>
        <v>84</v>
      </c>
      <c r="B112" s="217" t="s">
        <v>396</v>
      </c>
      <c r="C112" s="217"/>
      <c r="D112" s="217"/>
      <c r="E112" s="127" t="s">
        <v>397</v>
      </c>
      <c r="F112" s="128" t="s">
        <v>198</v>
      </c>
      <c r="G112" s="129">
        <v>2</v>
      </c>
      <c r="H112" s="127" t="s">
        <v>184</v>
      </c>
      <c r="I112" s="128" t="s">
        <v>394</v>
      </c>
      <c r="J112" s="127" t="s">
        <v>189</v>
      </c>
      <c r="K112" s="130"/>
      <c r="L112" s="131"/>
      <c r="M112" s="132">
        <v>100</v>
      </c>
      <c r="N112" s="133">
        <v>12000</v>
      </c>
      <c r="O112" s="133">
        <v>12000</v>
      </c>
      <c r="P112" s="134"/>
      <c r="Q112" s="138" t="s">
        <v>295</v>
      </c>
    </row>
    <row r="113" spans="1:17" ht="11.1" customHeight="1" outlineLevel="5">
      <c r="A113" s="126">
        <f>A112+1</f>
        <v>85</v>
      </c>
      <c r="B113" s="217" t="s">
        <v>398</v>
      </c>
      <c r="C113" s="217"/>
      <c r="D113" s="217"/>
      <c r="E113" s="127" t="s">
        <v>399</v>
      </c>
      <c r="F113" s="128"/>
      <c r="G113" s="129">
        <v>3</v>
      </c>
      <c r="H113" s="127" t="s">
        <v>184</v>
      </c>
      <c r="I113" s="128" t="s">
        <v>400</v>
      </c>
      <c r="J113" s="127" t="s">
        <v>189</v>
      </c>
      <c r="K113" s="136">
        <v>1.667</v>
      </c>
      <c r="L113" s="137">
        <v>60</v>
      </c>
      <c r="M113" s="132">
        <v>100</v>
      </c>
      <c r="N113" s="133">
        <v>5300</v>
      </c>
      <c r="O113" s="133">
        <v>5300</v>
      </c>
      <c r="P113" s="134"/>
      <c r="Q113" s="138" t="s">
        <v>245</v>
      </c>
    </row>
    <row r="114" spans="1:17" ht="11.1" customHeight="1" outlineLevel="5">
      <c r="A114" s="126">
        <f>A113+1</f>
        <v>86</v>
      </c>
      <c r="B114" s="217" t="s">
        <v>401</v>
      </c>
      <c r="C114" s="217"/>
      <c r="D114" s="217"/>
      <c r="E114" s="127" t="s">
        <v>402</v>
      </c>
      <c r="F114" s="128" t="s">
        <v>403</v>
      </c>
      <c r="G114" s="129">
        <v>4</v>
      </c>
      <c r="H114" s="127" t="s">
        <v>184</v>
      </c>
      <c r="I114" s="128" t="s">
        <v>325</v>
      </c>
      <c r="J114" s="127" t="s">
        <v>189</v>
      </c>
      <c r="K114" s="136">
        <v>1.19</v>
      </c>
      <c r="L114" s="137">
        <v>84</v>
      </c>
      <c r="M114" s="132">
        <v>100</v>
      </c>
      <c r="N114" s="133">
        <v>6020</v>
      </c>
      <c r="O114" s="133">
        <v>6020</v>
      </c>
      <c r="P114" s="134"/>
      <c r="Q114" s="138" t="s">
        <v>245</v>
      </c>
    </row>
    <row r="115" spans="1:17" ht="11.1" hidden="1" customHeight="1" outlineLevel="3">
      <c r="A115" s="218" t="s">
        <v>385</v>
      </c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123">
        <v>569320.03</v>
      </c>
      <c r="O115" s="123">
        <v>487052.13</v>
      </c>
      <c r="P115" s="124">
        <v>82267.899999999994</v>
      </c>
      <c r="Q115" s="158"/>
    </row>
    <row r="116" spans="1:17" ht="11.1" hidden="1" customHeight="1" outlineLevel="4">
      <c r="A116" s="220" t="s">
        <v>180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123">
        <v>569320.03</v>
      </c>
      <c r="O116" s="123">
        <v>487052.13</v>
      </c>
      <c r="P116" s="124">
        <v>82267.899999999994</v>
      </c>
      <c r="Q116" s="158"/>
    </row>
    <row r="117" spans="1:17" ht="11.1" customHeight="1" outlineLevel="5">
      <c r="A117" s="126">
        <v>87</v>
      </c>
      <c r="B117" s="217" t="s">
        <v>404</v>
      </c>
      <c r="C117" s="217"/>
      <c r="D117" s="217"/>
      <c r="E117" s="127"/>
      <c r="F117" s="128" t="s">
        <v>403</v>
      </c>
      <c r="G117" s="129">
        <v>4</v>
      </c>
      <c r="H117" s="127" t="s">
        <v>184</v>
      </c>
      <c r="I117" s="128"/>
      <c r="J117" s="127" t="s">
        <v>185</v>
      </c>
      <c r="K117" s="130"/>
      <c r="L117" s="131"/>
      <c r="M117" s="132">
        <v>100</v>
      </c>
      <c r="N117" s="133">
        <v>23594.99</v>
      </c>
      <c r="O117" s="133">
        <v>23594.99</v>
      </c>
      <c r="P117" s="134"/>
      <c r="Q117" s="159" t="s">
        <v>405</v>
      </c>
    </row>
    <row r="118" spans="1:17" ht="11.1" customHeight="1" outlineLevel="5">
      <c r="A118" s="126">
        <f>A117+1</f>
        <v>88</v>
      </c>
      <c r="B118" s="217" t="s">
        <v>406</v>
      </c>
      <c r="C118" s="217"/>
      <c r="D118" s="217"/>
      <c r="E118" s="127" t="s">
        <v>407</v>
      </c>
      <c r="F118" s="128" t="s">
        <v>408</v>
      </c>
      <c r="G118" s="129">
        <v>4</v>
      </c>
      <c r="H118" s="127" t="s">
        <v>193</v>
      </c>
      <c r="I118" s="128" t="s">
        <v>409</v>
      </c>
      <c r="J118" s="127" t="s">
        <v>189</v>
      </c>
      <c r="K118" s="136">
        <v>0.79900000000000004</v>
      </c>
      <c r="L118" s="137">
        <v>84</v>
      </c>
      <c r="M118" s="132">
        <v>45.24</v>
      </c>
      <c r="N118" s="133">
        <v>44750</v>
      </c>
      <c r="O118" s="133">
        <v>20244.12</v>
      </c>
      <c r="P118" s="139">
        <v>24505.88</v>
      </c>
      <c r="Q118" s="159" t="s">
        <v>405</v>
      </c>
    </row>
    <row r="119" spans="1:17" ht="11.1" customHeight="1" outlineLevel="5">
      <c r="A119" s="126">
        <f t="shared" ref="A119:A182" si="2">A118+1</f>
        <v>89</v>
      </c>
      <c r="B119" s="217" t="s">
        <v>410</v>
      </c>
      <c r="C119" s="217"/>
      <c r="D119" s="217"/>
      <c r="E119" s="127" t="s">
        <v>411</v>
      </c>
      <c r="F119" s="128" t="s">
        <v>408</v>
      </c>
      <c r="G119" s="129">
        <v>4</v>
      </c>
      <c r="H119" s="127" t="s">
        <v>193</v>
      </c>
      <c r="I119" s="128" t="s">
        <v>409</v>
      </c>
      <c r="J119" s="127" t="s">
        <v>189</v>
      </c>
      <c r="K119" s="136">
        <v>0.79900000000000004</v>
      </c>
      <c r="L119" s="137">
        <v>84</v>
      </c>
      <c r="M119" s="132">
        <v>45.24</v>
      </c>
      <c r="N119" s="133">
        <v>54750</v>
      </c>
      <c r="O119" s="133">
        <v>24768.02</v>
      </c>
      <c r="P119" s="139">
        <v>29981.98</v>
      </c>
      <c r="Q119" s="159" t="s">
        <v>372</v>
      </c>
    </row>
    <row r="120" spans="1:17" ht="11.1" customHeight="1" outlineLevel="5">
      <c r="A120" s="126">
        <f t="shared" si="2"/>
        <v>90</v>
      </c>
      <c r="B120" s="217" t="s">
        <v>412</v>
      </c>
      <c r="C120" s="217"/>
      <c r="D120" s="217"/>
      <c r="E120" s="127" t="s">
        <v>413</v>
      </c>
      <c r="F120" s="128" t="s">
        <v>403</v>
      </c>
      <c r="G120" s="129">
        <v>4</v>
      </c>
      <c r="H120" s="127" t="s">
        <v>193</v>
      </c>
      <c r="I120" s="128" t="s">
        <v>414</v>
      </c>
      <c r="J120" s="127" t="s">
        <v>189</v>
      </c>
      <c r="K120" s="136">
        <v>0.79900000000000004</v>
      </c>
      <c r="L120" s="137">
        <v>84</v>
      </c>
      <c r="M120" s="132">
        <v>45.24</v>
      </c>
      <c r="N120" s="133">
        <v>50729</v>
      </c>
      <c r="O120" s="133">
        <v>22948.959999999999</v>
      </c>
      <c r="P120" s="139">
        <v>27780.04</v>
      </c>
      <c r="Q120" s="159" t="s">
        <v>405</v>
      </c>
    </row>
    <row r="121" spans="1:17" ht="11.1" customHeight="1" outlineLevel="5">
      <c r="A121" s="126">
        <f t="shared" si="2"/>
        <v>91</v>
      </c>
      <c r="B121" s="217" t="s">
        <v>415</v>
      </c>
      <c r="C121" s="217"/>
      <c r="D121" s="217"/>
      <c r="E121" s="127" t="s">
        <v>416</v>
      </c>
      <c r="F121" s="128" t="s">
        <v>403</v>
      </c>
      <c r="G121" s="129">
        <v>4</v>
      </c>
      <c r="H121" s="127" t="s">
        <v>184</v>
      </c>
      <c r="I121" s="128" t="s">
        <v>414</v>
      </c>
      <c r="J121" s="127" t="s">
        <v>189</v>
      </c>
      <c r="K121" s="136">
        <v>1.19</v>
      </c>
      <c r="L121" s="137">
        <v>84</v>
      </c>
      <c r="M121" s="132">
        <v>100</v>
      </c>
      <c r="N121" s="133">
        <v>6225</v>
      </c>
      <c r="O121" s="133">
        <v>6225</v>
      </c>
      <c r="P121" s="134"/>
      <c r="Q121" s="159" t="s">
        <v>405</v>
      </c>
    </row>
    <row r="122" spans="1:17" ht="11.1" customHeight="1" outlineLevel="5">
      <c r="A122" s="126">
        <f t="shared" si="2"/>
        <v>92</v>
      </c>
      <c r="B122" s="217" t="s">
        <v>417</v>
      </c>
      <c r="C122" s="217"/>
      <c r="D122" s="217"/>
      <c r="E122" s="127" t="s">
        <v>418</v>
      </c>
      <c r="F122" s="128" t="s">
        <v>419</v>
      </c>
      <c r="G122" s="129">
        <v>4</v>
      </c>
      <c r="H122" s="127" t="s">
        <v>184</v>
      </c>
      <c r="I122" s="128" t="s">
        <v>420</v>
      </c>
      <c r="J122" s="127" t="s">
        <v>189</v>
      </c>
      <c r="K122" s="136">
        <v>1.19</v>
      </c>
      <c r="L122" s="137">
        <v>84</v>
      </c>
      <c r="M122" s="132">
        <v>100</v>
      </c>
      <c r="N122" s="133">
        <v>14882.47</v>
      </c>
      <c r="O122" s="133">
        <v>14882.47</v>
      </c>
      <c r="P122" s="134"/>
      <c r="Q122" s="159" t="s">
        <v>421</v>
      </c>
    </row>
    <row r="123" spans="1:17" ht="11.1" customHeight="1" outlineLevel="5">
      <c r="A123" s="126">
        <f t="shared" si="2"/>
        <v>93</v>
      </c>
      <c r="B123" s="217" t="s">
        <v>422</v>
      </c>
      <c r="C123" s="217"/>
      <c r="D123" s="217"/>
      <c r="E123" s="127" t="s">
        <v>423</v>
      </c>
      <c r="F123" s="128" t="s">
        <v>419</v>
      </c>
      <c r="G123" s="129">
        <v>4</v>
      </c>
      <c r="H123" s="127" t="s">
        <v>184</v>
      </c>
      <c r="I123" s="128" t="s">
        <v>420</v>
      </c>
      <c r="J123" s="127" t="s">
        <v>189</v>
      </c>
      <c r="K123" s="136">
        <v>1.19</v>
      </c>
      <c r="L123" s="137">
        <v>84</v>
      </c>
      <c r="M123" s="132">
        <v>100</v>
      </c>
      <c r="N123" s="133">
        <v>16613</v>
      </c>
      <c r="O123" s="133">
        <v>16613</v>
      </c>
      <c r="P123" s="134"/>
      <c r="Q123" s="159" t="s">
        <v>421</v>
      </c>
    </row>
    <row r="124" spans="1:17" ht="11.1" customHeight="1" outlineLevel="5">
      <c r="A124" s="126">
        <f t="shared" si="2"/>
        <v>94</v>
      </c>
      <c r="B124" s="217" t="s">
        <v>424</v>
      </c>
      <c r="C124" s="217"/>
      <c r="D124" s="217"/>
      <c r="E124" s="127" t="s">
        <v>425</v>
      </c>
      <c r="F124" s="128" t="s">
        <v>403</v>
      </c>
      <c r="G124" s="129">
        <v>4</v>
      </c>
      <c r="H124" s="127" t="s">
        <v>184</v>
      </c>
      <c r="I124" s="128" t="s">
        <v>420</v>
      </c>
      <c r="J124" s="127" t="s">
        <v>189</v>
      </c>
      <c r="K124" s="136">
        <v>1.19</v>
      </c>
      <c r="L124" s="137">
        <v>84</v>
      </c>
      <c r="M124" s="132">
        <v>100</v>
      </c>
      <c r="N124" s="133">
        <v>9344.81</v>
      </c>
      <c r="O124" s="133">
        <v>9344.81</v>
      </c>
      <c r="P124" s="134"/>
      <c r="Q124" s="159" t="s">
        <v>421</v>
      </c>
    </row>
    <row r="125" spans="1:17" ht="11.1" customHeight="1" outlineLevel="5">
      <c r="A125" s="126">
        <f t="shared" si="2"/>
        <v>95</v>
      </c>
      <c r="B125" s="217" t="s">
        <v>426</v>
      </c>
      <c r="C125" s="217"/>
      <c r="D125" s="217"/>
      <c r="E125" s="127" t="s">
        <v>427</v>
      </c>
      <c r="F125" s="128" t="s">
        <v>403</v>
      </c>
      <c r="G125" s="129">
        <v>4</v>
      </c>
      <c r="H125" s="127" t="s">
        <v>184</v>
      </c>
      <c r="I125" s="128" t="s">
        <v>420</v>
      </c>
      <c r="J125" s="127" t="s">
        <v>189</v>
      </c>
      <c r="K125" s="136">
        <v>1.19</v>
      </c>
      <c r="L125" s="137">
        <v>84</v>
      </c>
      <c r="M125" s="132">
        <v>100</v>
      </c>
      <c r="N125" s="133">
        <v>7138.4</v>
      </c>
      <c r="O125" s="133">
        <v>7138.4</v>
      </c>
      <c r="P125" s="134"/>
      <c r="Q125" s="159" t="s">
        <v>421</v>
      </c>
    </row>
    <row r="126" spans="1:17" ht="11.1" customHeight="1" outlineLevel="5">
      <c r="A126" s="126">
        <f t="shared" si="2"/>
        <v>96</v>
      </c>
      <c r="B126" s="217" t="s">
        <v>428</v>
      </c>
      <c r="C126" s="217"/>
      <c r="D126" s="217"/>
      <c r="E126" s="127" t="s">
        <v>429</v>
      </c>
      <c r="F126" s="128" t="s">
        <v>403</v>
      </c>
      <c r="G126" s="129">
        <v>4</v>
      </c>
      <c r="H126" s="127" t="s">
        <v>184</v>
      </c>
      <c r="I126" s="128" t="s">
        <v>420</v>
      </c>
      <c r="J126" s="127" t="s">
        <v>189</v>
      </c>
      <c r="K126" s="136">
        <v>1.19</v>
      </c>
      <c r="L126" s="137">
        <v>84</v>
      </c>
      <c r="M126" s="132">
        <v>100</v>
      </c>
      <c r="N126" s="133">
        <v>5840.5</v>
      </c>
      <c r="O126" s="133">
        <v>5840.5</v>
      </c>
      <c r="P126" s="134"/>
      <c r="Q126" s="159" t="s">
        <v>421</v>
      </c>
    </row>
    <row r="127" spans="1:17" ht="11.1" customHeight="1" outlineLevel="5">
      <c r="A127" s="126">
        <f t="shared" si="2"/>
        <v>97</v>
      </c>
      <c r="B127" s="217" t="s">
        <v>430</v>
      </c>
      <c r="C127" s="217"/>
      <c r="D127" s="217"/>
      <c r="E127" s="127" t="s">
        <v>431</v>
      </c>
      <c r="F127" s="128" t="s">
        <v>419</v>
      </c>
      <c r="G127" s="129">
        <v>4</v>
      </c>
      <c r="H127" s="127" t="s">
        <v>184</v>
      </c>
      <c r="I127" s="128" t="s">
        <v>420</v>
      </c>
      <c r="J127" s="127" t="s">
        <v>189</v>
      </c>
      <c r="K127" s="136">
        <v>1.19</v>
      </c>
      <c r="L127" s="137">
        <v>84</v>
      </c>
      <c r="M127" s="132">
        <v>100</v>
      </c>
      <c r="N127" s="133">
        <v>8349.76</v>
      </c>
      <c r="O127" s="133">
        <v>8349.76</v>
      </c>
      <c r="P127" s="134"/>
      <c r="Q127" s="159" t="s">
        <v>421</v>
      </c>
    </row>
    <row r="128" spans="1:17" ht="11.1" customHeight="1" outlineLevel="5">
      <c r="A128" s="126">
        <f t="shared" si="2"/>
        <v>98</v>
      </c>
      <c r="B128" s="217" t="s">
        <v>432</v>
      </c>
      <c r="C128" s="217"/>
      <c r="D128" s="217"/>
      <c r="E128" s="127" t="s">
        <v>433</v>
      </c>
      <c r="F128" s="128" t="s">
        <v>403</v>
      </c>
      <c r="G128" s="129">
        <v>4</v>
      </c>
      <c r="H128" s="127" t="s">
        <v>184</v>
      </c>
      <c r="I128" s="128" t="s">
        <v>434</v>
      </c>
      <c r="J128" s="127" t="s">
        <v>189</v>
      </c>
      <c r="K128" s="136">
        <v>1.19</v>
      </c>
      <c r="L128" s="137">
        <v>84</v>
      </c>
      <c r="M128" s="132">
        <v>100</v>
      </c>
      <c r="N128" s="133">
        <v>8561.44</v>
      </c>
      <c r="O128" s="133">
        <v>8561.44</v>
      </c>
      <c r="P128" s="134"/>
      <c r="Q128" s="159" t="s">
        <v>219</v>
      </c>
    </row>
    <row r="129" spans="1:17" ht="11.1" customHeight="1" outlineLevel="5">
      <c r="A129" s="126">
        <f t="shared" si="2"/>
        <v>99</v>
      </c>
      <c r="B129" s="217" t="s">
        <v>435</v>
      </c>
      <c r="C129" s="217"/>
      <c r="D129" s="217"/>
      <c r="E129" s="127" t="s">
        <v>436</v>
      </c>
      <c r="F129" s="128" t="s">
        <v>408</v>
      </c>
      <c r="G129" s="129">
        <v>4</v>
      </c>
      <c r="H129" s="127" t="s">
        <v>184</v>
      </c>
      <c r="I129" s="128" t="s">
        <v>434</v>
      </c>
      <c r="J129" s="127" t="s">
        <v>189</v>
      </c>
      <c r="K129" s="136">
        <v>1.19</v>
      </c>
      <c r="L129" s="137">
        <v>84</v>
      </c>
      <c r="M129" s="132">
        <v>100</v>
      </c>
      <c r="N129" s="133">
        <v>3993.32</v>
      </c>
      <c r="O129" s="133">
        <v>3993.32</v>
      </c>
      <c r="P129" s="134"/>
      <c r="Q129" s="159" t="s">
        <v>437</v>
      </c>
    </row>
    <row r="130" spans="1:17" ht="11.1" customHeight="1" outlineLevel="5">
      <c r="A130" s="126">
        <f t="shared" si="2"/>
        <v>100</v>
      </c>
      <c r="B130" s="217" t="s">
        <v>435</v>
      </c>
      <c r="C130" s="217"/>
      <c r="D130" s="217"/>
      <c r="E130" s="127" t="s">
        <v>438</v>
      </c>
      <c r="F130" s="128" t="s">
        <v>408</v>
      </c>
      <c r="G130" s="129">
        <v>4</v>
      </c>
      <c r="H130" s="127" t="s">
        <v>184</v>
      </c>
      <c r="I130" s="128" t="s">
        <v>434</v>
      </c>
      <c r="J130" s="127" t="s">
        <v>189</v>
      </c>
      <c r="K130" s="136">
        <v>1.19</v>
      </c>
      <c r="L130" s="137">
        <v>84</v>
      </c>
      <c r="M130" s="132">
        <v>100</v>
      </c>
      <c r="N130" s="133">
        <v>3993.32</v>
      </c>
      <c r="O130" s="133">
        <v>3993.32</v>
      </c>
      <c r="P130" s="134"/>
      <c r="Q130" s="159" t="s">
        <v>437</v>
      </c>
    </row>
    <row r="131" spans="1:17" ht="11.1" customHeight="1" outlineLevel="5">
      <c r="A131" s="126">
        <f t="shared" si="2"/>
        <v>101</v>
      </c>
      <c r="B131" s="217" t="s">
        <v>435</v>
      </c>
      <c r="C131" s="217"/>
      <c r="D131" s="217"/>
      <c r="E131" s="127" t="s">
        <v>439</v>
      </c>
      <c r="F131" s="128" t="s">
        <v>408</v>
      </c>
      <c r="G131" s="129">
        <v>4</v>
      </c>
      <c r="H131" s="127" t="s">
        <v>184</v>
      </c>
      <c r="I131" s="128" t="s">
        <v>434</v>
      </c>
      <c r="J131" s="127" t="s">
        <v>189</v>
      </c>
      <c r="K131" s="136">
        <v>1.19</v>
      </c>
      <c r="L131" s="137">
        <v>84</v>
      </c>
      <c r="M131" s="132">
        <v>100</v>
      </c>
      <c r="N131" s="133">
        <v>3993.32</v>
      </c>
      <c r="O131" s="133">
        <v>3993.32</v>
      </c>
      <c r="P131" s="134"/>
      <c r="Q131" s="159" t="s">
        <v>437</v>
      </c>
    </row>
    <row r="132" spans="1:17" ht="11.1" customHeight="1" outlineLevel="5">
      <c r="A132" s="126">
        <f t="shared" si="2"/>
        <v>102</v>
      </c>
      <c r="B132" s="217" t="s">
        <v>435</v>
      </c>
      <c r="C132" s="217"/>
      <c r="D132" s="217"/>
      <c r="E132" s="127" t="s">
        <v>440</v>
      </c>
      <c r="F132" s="128" t="s">
        <v>408</v>
      </c>
      <c r="G132" s="129">
        <v>4</v>
      </c>
      <c r="H132" s="127" t="s">
        <v>184</v>
      </c>
      <c r="I132" s="128" t="s">
        <v>434</v>
      </c>
      <c r="J132" s="127" t="s">
        <v>189</v>
      </c>
      <c r="K132" s="136">
        <v>1.19</v>
      </c>
      <c r="L132" s="137">
        <v>84</v>
      </c>
      <c r="M132" s="132">
        <v>100</v>
      </c>
      <c r="N132" s="133">
        <v>3993.32</v>
      </c>
      <c r="O132" s="133">
        <v>3993.32</v>
      </c>
      <c r="P132" s="134"/>
      <c r="Q132" s="159" t="s">
        <v>437</v>
      </c>
    </row>
    <row r="133" spans="1:17" ht="11.1" customHeight="1" outlineLevel="5">
      <c r="A133" s="126">
        <f t="shared" si="2"/>
        <v>103</v>
      </c>
      <c r="B133" s="217" t="s">
        <v>435</v>
      </c>
      <c r="C133" s="217"/>
      <c r="D133" s="217"/>
      <c r="E133" s="127" t="s">
        <v>441</v>
      </c>
      <c r="F133" s="128" t="s">
        <v>408</v>
      </c>
      <c r="G133" s="129">
        <v>4</v>
      </c>
      <c r="H133" s="127" t="s">
        <v>184</v>
      </c>
      <c r="I133" s="128" t="s">
        <v>434</v>
      </c>
      <c r="J133" s="127" t="s">
        <v>189</v>
      </c>
      <c r="K133" s="136">
        <v>1.19</v>
      </c>
      <c r="L133" s="137">
        <v>84</v>
      </c>
      <c r="M133" s="132">
        <v>100</v>
      </c>
      <c r="N133" s="133">
        <v>3993.32</v>
      </c>
      <c r="O133" s="133">
        <v>3993.32</v>
      </c>
      <c r="P133" s="134"/>
      <c r="Q133" s="159" t="s">
        <v>437</v>
      </c>
    </row>
    <row r="134" spans="1:17" ht="11.1" customHeight="1" outlineLevel="5">
      <c r="A134" s="126">
        <f t="shared" si="2"/>
        <v>104</v>
      </c>
      <c r="B134" s="217" t="s">
        <v>442</v>
      </c>
      <c r="C134" s="217"/>
      <c r="D134" s="217"/>
      <c r="E134" s="127" t="s">
        <v>443</v>
      </c>
      <c r="F134" s="128" t="s">
        <v>408</v>
      </c>
      <c r="G134" s="129">
        <v>4</v>
      </c>
      <c r="H134" s="127" t="s">
        <v>184</v>
      </c>
      <c r="I134" s="128" t="s">
        <v>434</v>
      </c>
      <c r="J134" s="127" t="s">
        <v>189</v>
      </c>
      <c r="K134" s="136">
        <v>1.19</v>
      </c>
      <c r="L134" s="137">
        <v>84</v>
      </c>
      <c r="M134" s="132">
        <v>100</v>
      </c>
      <c r="N134" s="133">
        <v>5615.06</v>
      </c>
      <c r="O134" s="133">
        <v>5615.06</v>
      </c>
      <c r="P134" s="134"/>
      <c r="Q134" s="159" t="s">
        <v>437</v>
      </c>
    </row>
    <row r="135" spans="1:17" ht="11.1" customHeight="1" outlineLevel="5">
      <c r="A135" s="126">
        <f t="shared" si="2"/>
        <v>105</v>
      </c>
      <c r="B135" s="217" t="s">
        <v>442</v>
      </c>
      <c r="C135" s="217"/>
      <c r="D135" s="217"/>
      <c r="E135" s="127" t="s">
        <v>444</v>
      </c>
      <c r="F135" s="128" t="s">
        <v>408</v>
      </c>
      <c r="G135" s="129">
        <v>4</v>
      </c>
      <c r="H135" s="127" t="s">
        <v>184</v>
      </c>
      <c r="I135" s="128" t="s">
        <v>434</v>
      </c>
      <c r="J135" s="127" t="s">
        <v>189</v>
      </c>
      <c r="K135" s="136">
        <v>1.19</v>
      </c>
      <c r="L135" s="137">
        <v>84</v>
      </c>
      <c r="M135" s="132">
        <v>100</v>
      </c>
      <c r="N135" s="133">
        <v>5615.07</v>
      </c>
      <c r="O135" s="133">
        <v>5615.07</v>
      </c>
      <c r="P135" s="134"/>
      <c r="Q135" s="159" t="s">
        <v>437</v>
      </c>
    </row>
    <row r="136" spans="1:17" ht="11.1" customHeight="1" outlineLevel="5">
      <c r="A136" s="126">
        <f t="shared" si="2"/>
        <v>106</v>
      </c>
      <c r="B136" s="217" t="s">
        <v>445</v>
      </c>
      <c r="C136" s="217"/>
      <c r="D136" s="217"/>
      <c r="E136" s="127" t="s">
        <v>446</v>
      </c>
      <c r="F136" s="128" t="s">
        <v>403</v>
      </c>
      <c r="G136" s="129">
        <v>4</v>
      </c>
      <c r="H136" s="127" t="s">
        <v>184</v>
      </c>
      <c r="I136" s="128" t="s">
        <v>420</v>
      </c>
      <c r="J136" s="127" t="s">
        <v>189</v>
      </c>
      <c r="K136" s="136">
        <v>1.19</v>
      </c>
      <c r="L136" s="137">
        <v>84</v>
      </c>
      <c r="M136" s="132">
        <v>100</v>
      </c>
      <c r="N136" s="133">
        <v>8868.92</v>
      </c>
      <c r="O136" s="133">
        <v>8868.92</v>
      </c>
      <c r="P136" s="134"/>
      <c r="Q136" s="159" t="s">
        <v>421</v>
      </c>
    </row>
    <row r="137" spans="1:17" ht="11.1" customHeight="1" outlineLevel="5">
      <c r="A137" s="126">
        <f t="shared" si="2"/>
        <v>107</v>
      </c>
      <c r="B137" s="217" t="s">
        <v>447</v>
      </c>
      <c r="C137" s="217"/>
      <c r="D137" s="217"/>
      <c r="E137" s="127" t="s">
        <v>448</v>
      </c>
      <c r="F137" s="128" t="s">
        <v>449</v>
      </c>
      <c r="G137" s="129">
        <v>4</v>
      </c>
      <c r="H137" s="127" t="s">
        <v>184</v>
      </c>
      <c r="I137" s="128" t="s">
        <v>450</v>
      </c>
      <c r="J137" s="127" t="s">
        <v>189</v>
      </c>
      <c r="K137" s="136">
        <v>1.19</v>
      </c>
      <c r="L137" s="137">
        <v>84</v>
      </c>
      <c r="M137" s="132">
        <v>100</v>
      </c>
      <c r="N137" s="133">
        <v>5780</v>
      </c>
      <c r="O137" s="133">
        <v>5780</v>
      </c>
      <c r="P137" s="134"/>
      <c r="Q137" s="159" t="s">
        <v>437</v>
      </c>
    </row>
    <row r="138" spans="1:17" ht="11.1" customHeight="1" outlineLevel="5">
      <c r="A138" s="126">
        <f t="shared" si="2"/>
        <v>108</v>
      </c>
      <c r="B138" s="217" t="s">
        <v>447</v>
      </c>
      <c r="C138" s="217"/>
      <c r="D138" s="217"/>
      <c r="E138" s="127" t="s">
        <v>451</v>
      </c>
      <c r="F138" s="128" t="s">
        <v>449</v>
      </c>
      <c r="G138" s="129">
        <v>4</v>
      </c>
      <c r="H138" s="127" t="s">
        <v>184</v>
      </c>
      <c r="I138" s="128" t="s">
        <v>450</v>
      </c>
      <c r="J138" s="127" t="s">
        <v>189</v>
      </c>
      <c r="K138" s="136">
        <v>1.19</v>
      </c>
      <c r="L138" s="137">
        <v>84</v>
      </c>
      <c r="M138" s="132">
        <v>100</v>
      </c>
      <c r="N138" s="133">
        <v>5780</v>
      </c>
      <c r="O138" s="133">
        <v>5780</v>
      </c>
      <c r="P138" s="134"/>
      <c r="Q138" s="159" t="s">
        <v>437</v>
      </c>
    </row>
    <row r="139" spans="1:17" ht="11.1" customHeight="1" outlineLevel="5">
      <c r="A139" s="126">
        <f t="shared" si="2"/>
        <v>109</v>
      </c>
      <c r="B139" s="217" t="s">
        <v>447</v>
      </c>
      <c r="C139" s="217"/>
      <c r="D139" s="217"/>
      <c r="E139" s="127" t="s">
        <v>452</v>
      </c>
      <c r="F139" s="128" t="s">
        <v>449</v>
      </c>
      <c r="G139" s="129">
        <v>4</v>
      </c>
      <c r="H139" s="127" t="s">
        <v>184</v>
      </c>
      <c r="I139" s="128" t="s">
        <v>450</v>
      </c>
      <c r="J139" s="127" t="s">
        <v>189</v>
      </c>
      <c r="K139" s="136">
        <v>1.19</v>
      </c>
      <c r="L139" s="137">
        <v>84</v>
      </c>
      <c r="M139" s="132">
        <v>100</v>
      </c>
      <c r="N139" s="133">
        <v>5780</v>
      </c>
      <c r="O139" s="133">
        <v>5780</v>
      </c>
      <c r="P139" s="134"/>
      <c r="Q139" s="159" t="s">
        <v>437</v>
      </c>
    </row>
    <row r="140" spans="1:17" ht="11.1" customHeight="1" outlineLevel="5">
      <c r="A140" s="126">
        <f t="shared" si="2"/>
        <v>110</v>
      </c>
      <c r="B140" s="217" t="s">
        <v>447</v>
      </c>
      <c r="C140" s="217"/>
      <c r="D140" s="217"/>
      <c r="E140" s="127" t="s">
        <v>453</v>
      </c>
      <c r="F140" s="128" t="s">
        <v>449</v>
      </c>
      <c r="G140" s="129">
        <v>4</v>
      </c>
      <c r="H140" s="127" t="s">
        <v>184</v>
      </c>
      <c r="I140" s="128" t="s">
        <v>450</v>
      </c>
      <c r="J140" s="127" t="s">
        <v>189</v>
      </c>
      <c r="K140" s="136">
        <v>1.19</v>
      </c>
      <c r="L140" s="137">
        <v>84</v>
      </c>
      <c r="M140" s="132">
        <v>100</v>
      </c>
      <c r="N140" s="133">
        <v>5780</v>
      </c>
      <c r="O140" s="133">
        <v>5780</v>
      </c>
      <c r="P140" s="134"/>
      <c r="Q140" s="159" t="s">
        <v>437</v>
      </c>
    </row>
    <row r="141" spans="1:17" ht="11.1" customHeight="1" outlineLevel="5">
      <c r="A141" s="126">
        <f t="shared" si="2"/>
        <v>111</v>
      </c>
      <c r="B141" s="217" t="s">
        <v>447</v>
      </c>
      <c r="C141" s="217"/>
      <c r="D141" s="217"/>
      <c r="E141" s="127" t="s">
        <v>454</v>
      </c>
      <c r="F141" s="128" t="s">
        <v>449</v>
      </c>
      <c r="G141" s="129">
        <v>4</v>
      </c>
      <c r="H141" s="127" t="s">
        <v>184</v>
      </c>
      <c r="I141" s="128" t="s">
        <v>450</v>
      </c>
      <c r="J141" s="127" t="s">
        <v>189</v>
      </c>
      <c r="K141" s="136">
        <v>1.19</v>
      </c>
      <c r="L141" s="137">
        <v>84</v>
      </c>
      <c r="M141" s="132">
        <v>100</v>
      </c>
      <c r="N141" s="133">
        <v>5780.03</v>
      </c>
      <c r="O141" s="133">
        <v>5780.03</v>
      </c>
      <c r="P141" s="134"/>
      <c r="Q141" s="159" t="s">
        <v>437</v>
      </c>
    </row>
    <row r="142" spans="1:17" ht="11.1" customHeight="1" outlineLevel="5">
      <c r="A142" s="126">
        <f t="shared" si="2"/>
        <v>112</v>
      </c>
      <c r="B142" s="217" t="s">
        <v>455</v>
      </c>
      <c r="C142" s="217"/>
      <c r="D142" s="217"/>
      <c r="E142" s="127" t="s">
        <v>456</v>
      </c>
      <c r="F142" s="128" t="s">
        <v>449</v>
      </c>
      <c r="G142" s="129">
        <v>4</v>
      </c>
      <c r="H142" s="127" t="s">
        <v>184</v>
      </c>
      <c r="I142" s="128" t="s">
        <v>457</v>
      </c>
      <c r="J142" s="127" t="s">
        <v>189</v>
      </c>
      <c r="K142" s="136">
        <v>1.19</v>
      </c>
      <c r="L142" s="137">
        <v>84</v>
      </c>
      <c r="M142" s="132">
        <v>100</v>
      </c>
      <c r="N142" s="133">
        <v>3838.08</v>
      </c>
      <c r="O142" s="133">
        <v>3838.08</v>
      </c>
      <c r="P142" s="134"/>
      <c r="Q142" s="159" t="s">
        <v>458</v>
      </c>
    </row>
    <row r="143" spans="1:17" ht="11.1" customHeight="1" outlineLevel="5">
      <c r="A143" s="126">
        <f t="shared" si="2"/>
        <v>113</v>
      </c>
      <c r="B143" s="217" t="s">
        <v>447</v>
      </c>
      <c r="C143" s="217"/>
      <c r="D143" s="217"/>
      <c r="E143" s="127" t="s">
        <v>459</v>
      </c>
      <c r="F143" s="128" t="s">
        <v>403</v>
      </c>
      <c r="G143" s="129">
        <v>4</v>
      </c>
      <c r="H143" s="127" t="s">
        <v>184</v>
      </c>
      <c r="I143" s="128" t="s">
        <v>460</v>
      </c>
      <c r="J143" s="127" t="s">
        <v>189</v>
      </c>
      <c r="K143" s="136">
        <v>1.19</v>
      </c>
      <c r="L143" s="137">
        <v>84</v>
      </c>
      <c r="M143" s="132">
        <v>100</v>
      </c>
      <c r="N143" s="133">
        <v>5758.08</v>
      </c>
      <c r="O143" s="133">
        <v>5758.08</v>
      </c>
      <c r="P143" s="134"/>
      <c r="Q143" s="159" t="s">
        <v>437</v>
      </c>
    </row>
    <row r="144" spans="1:17" ht="11.1" customHeight="1" outlineLevel="5">
      <c r="A144" s="126">
        <f t="shared" si="2"/>
        <v>114</v>
      </c>
      <c r="B144" s="217" t="s">
        <v>447</v>
      </c>
      <c r="C144" s="217"/>
      <c r="D144" s="217"/>
      <c r="E144" s="127" t="s">
        <v>461</v>
      </c>
      <c r="F144" s="128" t="s">
        <v>403</v>
      </c>
      <c r="G144" s="129">
        <v>4</v>
      </c>
      <c r="H144" s="127" t="s">
        <v>184</v>
      </c>
      <c r="I144" s="128" t="s">
        <v>460</v>
      </c>
      <c r="J144" s="127" t="s">
        <v>189</v>
      </c>
      <c r="K144" s="136">
        <v>1.19</v>
      </c>
      <c r="L144" s="137">
        <v>84</v>
      </c>
      <c r="M144" s="132">
        <v>100</v>
      </c>
      <c r="N144" s="133">
        <v>5758.08</v>
      </c>
      <c r="O144" s="133">
        <v>5758.08</v>
      </c>
      <c r="P144" s="134"/>
      <c r="Q144" s="159" t="s">
        <v>437</v>
      </c>
    </row>
    <row r="145" spans="1:17" ht="11.1" customHeight="1" outlineLevel="5">
      <c r="A145" s="126">
        <f t="shared" si="2"/>
        <v>115</v>
      </c>
      <c r="B145" s="217" t="s">
        <v>447</v>
      </c>
      <c r="C145" s="217"/>
      <c r="D145" s="217"/>
      <c r="E145" s="127" t="s">
        <v>462</v>
      </c>
      <c r="F145" s="128" t="s">
        <v>403</v>
      </c>
      <c r="G145" s="129">
        <v>4</v>
      </c>
      <c r="H145" s="127" t="s">
        <v>184</v>
      </c>
      <c r="I145" s="128" t="s">
        <v>460</v>
      </c>
      <c r="J145" s="127" t="s">
        <v>189</v>
      </c>
      <c r="K145" s="136">
        <v>1.19</v>
      </c>
      <c r="L145" s="137">
        <v>84</v>
      </c>
      <c r="M145" s="132">
        <v>100</v>
      </c>
      <c r="N145" s="133">
        <v>5758.08</v>
      </c>
      <c r="O145" s="133">
        <v>5758.08</v>
      </c>
      <c r="P145" s="134"/>
      <c r="Q145" s="159" t="s">
        <v>437</v>
      </c>
    </row>
    <row r="146" spans="1:17" ht="11.1" customHeight="1" outlineLevel="5">
      <c r="A146" s="126">
        <f t="shared" si="2"/>
        <v>116</v>
      </c>
      <c r="B146" s="217" t="s">
        <v>447</v>
      </c>
      <c r="C146" s="217"/>
      <c r="D146" s="217"/>
      <c r="E146" s="127" t="s">
        <v>463</v>
      </c>
      <c r="F146" s="128" t="s">
        <v>403</v>
      </c>
      <c r="G146" s="129">
        <v>4</v>
      </c>
      <c r="H146" s="127" t="s">
        <v>184</v>
      </c>
      <c r="I146" s="128" t="s">
        <v>460</v>
      </c>
      <c r="J146" s="127" t="s">
        <v>189</v>
      </c>
      <c r="K146" s="136">
        <v>1.19</v>
      </c>
      <c r="L146" s="137">
        <v>84</v>
      </c>
      <c r="M146" s="132">
        <v>100</v>
      </c>
      <c r="N146" s="133">
        <v>5758.08</v>
      </c>
      <c r="O146" s="133">
        <v>5758.08</v>
      </c>
      <c r="P146" s="134"/>
      <c r="Q146" s="159" t="s">
        <v>437</v>
      </c>
    </row>
    <row r="147" spans="1:17" ht="11.1" customHeight="1" outlineLevel="5">
      <c r="A147" s="126">
        <f t="shared" si="2"/>
        <v>117</v>
      </c>
      <c r="B147" s="217" t="s">
        <v>447</v>
      </c>
      <c r="C147" s="217"/>
      <c r="D147" s="217"/>
      <c r="E147" s="127" t="s">
        <v>464</v>
      </c>
      <c r="F147" s="128" t="s">
        <v>403</v>
      </c>
      <c r="G147" s="129">
        <v>4</v>
      </c>
      <c r="H147" s="127" t="s">
        <v>184</v>
      </c>
      <c r="I147" s="128" t="s">
        <v>460</v>
      </c>
      <c r="J147" s="127" t="s">
        <v>189</v>
      </c>
      <c r="K147" s="136">
        <v>1.19</v>
      </c>
      <c r="L147" s="137">
        <v>84</v>
      </c>
      <c r="M147" s="132">
        <v>100</v>
      </c>
      <c r="N147" s="133">
        <v>5758.08</v>
      </c>
      <c r="O147" s="133">
        <v>5758.08</v>
      </c>
      <c r="P147" s="134"/>
      <c r="Q147" s="159" t="s">
        <v>437</v>
      </c>
    </row>
    <row r="148" spans="1:17" ht="11.1" customHeight="1" outlineLevel="5">
      <c r="A148" s="126">
        <f t="shared" si="2"/>
        <v>118</v>
      </c>
      <c r="B148" s="217" t="s">
        <v>447</v>
      </c>
      <c r="C148" s="217"/>
      <c r="D148" s="217"/>
      <c r="E148" s="127" t="s">
        <v>465</v>
      </c>
      <c r="F148" s="128" t="s">
        <v>403</v>
      </c>
      <c r="G148" s="129">
        <v>4</v>
      </c>
      <c r="H148" s="127" t="s">
        <v>184</v>
      </c>
      <c r="I148" s="128" t="s">
        <v>460</v>
      </c>
      <c r="J148" s="127" t="s">
        <v>189</v>
      </c>
      <c r="K148" s="136">
        <v>1.19</v>
      </c>
      <c r="L148" s="137">
        <v>84</v>
      </c>
      <c r="M148" s="132">
        <v>100</v>
      </c>
      <c r="N148" s="133">
        <v>5758.08</v>
      </c>
      <c r="O148" s="133">
        <v>5758.08</v>
      </c>
      <c r="P148" s="134"/>
      <c r="Q148" s="159" t="s">
        <v>437</v>
      </c>
    </row>
    <row r="149" spans="1:17" ht="11.1" customHeight="1" outlineLevel="5">
      <c r="A149" s="126">
        <f t="shared" si="2"/>
        <v>119</v>
      </c>
      <c r="B149" s="217" t="s">
        <v>447</v>
      </c>
      <c r="C149" s="217"/>
      <c r="D149" s="217"/>
      <c r="E149" s="127" t="s">
        <v>466</v>
      </c>
      <c r="F149" s="128" t="s">
        <v>403</v>
      </c>
      <c r="G149" s="129">
        <v>4</v>
      </c>
      <c r="H149" s="127" t="s">
        <v>184</v>
      </c>
      <c r="I149" s="128" t="s">
        <v>460</v>
      </c>
      <c r="J149" s="127" t="s">
        <v>189</v>
      </c>
      <c r="K149" s="136">
        <v>1.19</v>
      </c>
      <c r="L149" s="137">
        <v>84</v>
      </c>
      <c r="M149" s="132">
        <v>100</v>
      </c>
      <c r="N149" s="133">
        <v>5758.08</v>
      </c>
      <c r="O149" s="133">
        <v>5758.08</v>
      </c>
      <c r="P149" s="134"/>
      <c r="Q149" s="159" t="s">
        <v>437</v>
      </c>
    </row>
    <row r="150" spans="1:17" ht="11.1" customHeight="1" outlineLevel="5">
      <c r="A150" s="126">
        <f t="shared" si="2"/>
        <v>120</v>
      </c>
      <c r="B150" s="217" t="s">
        <v>447</v>
      </c>
      <c r="C150" s="217"/>
      <c r="D150" s="217"/>
      <c r="E150" s="127" t="s">
        <v>467</v>
      </c>
      <c r="F150" s="128" t="s">
        <v>403</v>
      </c>
      <c r="G150" s="129">
        <v>4</v>
      </c>
      <c r="H150" s="127" t="s">
        <v>184</v>
      </c>
      <c r="I150" s="128" t="s">
        <v>460</v>
      </c>
      <c r="J150" s="127" t="s">
        <v>189</v>
      </c>
      <c r="K150" s="136">
        <v>1.19</v>
      </c>
      <c r="L150" s="137">
        <v>84</v>
      </c>
      <c r="M150" s="132">
        <v>100</v>
      </c>
      <c r="N150" s="133">
        <v>5758.08</v>
      </c>
      <c r="O150" s="133">
        <v>5758.08</v>
      </c>
      <c r="P150" s="134"/>
      <c r="Q150" s="159" t="s">
        <v>437</v>
      </c>
    </row>
    <row r="151" spans="1:17" ht="11.1" customHeight="1" outlineLevel="5">
      <c r="A151" s="126">
        <f t="shared" si="2"/>
        <v>121</v>
      </c>
      <c r="B151" s="217" t="s">
        <v>468</v>
      </c>
      <c r="C151" s="217"/>
      <c r="D151" s="217"/>
      <c r="E151" s="127" t="s">
        <v>469</v>
      </c>
      <c r="F151" s="128" t="s">
        <v>449</v>
      </c>
      <c r="G151" s="129">
        <v>4</v>
      </c>
      <c r="H151" s="127" t="s">
        <v>184</v>
      </c>
      <c r="I151" s="128" t="s">
        <v>470</v>
      </c>
      <c r="J151" s="127" t="s">
        <v>189</v>
      </c>
      <c r="K151" s="136">
        <v>1.19</v>
      </c>
      <c r="L151" s="137">
        <v>84</v>
      </c>
      <c r="M151" s="132">
        <v>100</v>
      </c>
      <c r="N151" s="133">
        <v>3878.05</v>
      </c>
      <c r="O151" s="133">
        <v>3878.05</v>
      </c>
      <c r="P151" s="134"/>
      <c r="Q151" s="160" t="s">
        <v>471</v>
      </c>
    </row>
    <row r="152" spans="1:17" ht="11.1" customHeight="1" outlineLevel="5">
      <c r="A152" s="126">
        <f t="shared" si="2"/>
        <v>122</v>
      </c>
      <c r="B152" s="217" t="s">
        <v>468</v>
      </c>
      <c r="C152" s="217"/>
      <c r="D152" s="217"/>
      <c r="E152" s="127" t="s">
        <v>472</v>
      </c>
      <c r="F152" s="128" t="s">
        <v>449</v>
      </c>
      <c r="G152" s="129">
        <v>4</v>
      </c>
      <c r="H152" s="127" t="s">
        <v>184</v>
      </c>
      <c r="I152" s="128" t="s">
        <v>470</v>
      </c>
      <c r="J152" s="127" t="s">
        <v>189</v>
      </c>
      <c r="K152" s="136">
        <v>1.19</v>
      </c>
      <c r="L152" s="137">
        <v>84</v>
      </c>
      <c r="M152" s="132">
        <v>100</v>
      </c>
      <c r="N152" s="133">
        <v>3878.07</v>
      </c>
      <c r="O152" s="133">
        <v>3878.07</v>
      </c>
      <c r="P152" s="134"/>
      <c r="Q152" s="160" t="s">
        <v>473</v>
      </c>
    </row>
    <row r="153" spans="1:17" ht="11.1" customHeight="1" outlineLevel="5">
      <c r="A153" s="126">
        <f t="shared" si="2"/>
        <v>123</v>
      </c>
      <c r="B153" s="217" t="s">
        <v>468</v>
      </c>
      <c r="C153" s="217"/>
      <c r="D153" s="217"/>
      <c r="E153" s="127" t="s">
        <v>474</v>
      </c>
      <c r="F153" s="128" t="s">
        <v>449</v>
      </c>
      <c r="G153" s="129">
        <v>4</v>
      </c>
      <c r="H153" s="127" t="s">
        <v>184</v>
      </c>
      <c r="I153" s="128" t="s">
        <v>475</v>
      </c>
      <c r="J153" s="127" t="s">
        <v>189</v>
      </c>
      <c r="K153" s="136">
        <v>1.19</v>
      </c>
      <c r="L153" s="137">
        <v>84</v>
      </c>
      <c r="M153" s="132">
        <v>100</v>
      </c>
      <c r="N153" s="133">
        <v>3896.07</v>
      </c>
      <c r="O153" s="133">
        <v>3896.07</v>
      </c>
      <c r="P153" s="134"/>
      <c r="Q153" s="160" t="s">
        <v>476</v>
      </c>
    </row>
    <row r="154" spans="1:17" ht="11.1" customHeight="1" outlineLevel="5">
      <c r="A154" s="126">
        <f t="shared" si="2"/>
        <v>124</v>
      </c>
      <c r="B154" s="217" t="s">
        <v>477</v>
      </c>
      <c r="C154" s="217"/>
      <c r="D154" s="217"/>
      <c r="E154" s="127" t="s">
        <v>478</v>
      </c>
      <c r="F154" s="128" t="s">
        <v>449</v>
      </c>
      <c r="G154" s="129">
        <v>4</v>
      </c>
      <c r="H154" s="127" t="s">
        <v>184</v>
      </c>
      <c r="I154" s="128" t="s">
        <v>475</v>
      </c>
      <c r="J154" s="127" t="s">
        <v>189</v>
      </c>
      <c r="K154" s="136">
        <v>1.19</v>
      </c>
      <c r="L154" s="137">
        <v>84</v>
      </c>
      <c r="M154" s="132">
        <v>100</v>
      </c>
      <c r="N154" s="133">
        <v>9207.01</v>
      </c>
      <c r="O154" s="133">
        <v>9207.01</v>
      </c>
      <c r="P154" s="134"/>
      <c r="Q154" s="160" t="s">
        <v>479</v>
      </c>
    </row>
    <row r="155" spans="1:17" ht="11.1" customHeight="1" outlineLevel="5">
      <c r="A155" s="126">
        <f t="shared" si="2"/>
        <v>125</v>
      </c>
      <c r="B155" s="217" t="s">
        <v>477</v>
      </c>
      <c r="C155" s="217"/>
      <c r="D155" s="217"/>
      <c r="E155" s="127" t="s">
        <v>480</v>
      </c>
      <c r="F155" s="128" t="s">
        <v>449</v>
      </c>
      <c r="G155" s="129">
        <v>4</v>
      </c>
      <c r="H155" s="127" t="s">
        <v>184</v>
      </c>
      <c r="I155" s="128" t="s">
        <v>460</v>
      </c>
      <c r="J155" s="127" t="s">
        <v>189</v>
      </c>
      <c r="K155" s="136">
        <v>1.19</v>
      </c>
      <c r="L155" s="137">
        <v>84</v>
      </c>
      <c r="M155" s="132">
        <v>100</v>
      </c>
      <c r="N155" s="133">
        <v>9207.01</v>
      </c>
      <c r="O155" s="133">
        <v>9207.01</v>
      </c>
      <c r="P155" s="134"/>
      <c r="Q155" s="160" t="s">
        <v>479</v>
      </c>
    </row>
    <row r="156" spans="1:17" ht="11.1" customHeight="1" outlineLevel="5">
      <c r="A156" s="126">
        <f t="shared" si="2"/>
        <v>126</v>
      </c>
      <c r="B156" s="217" t="s">
        <v>468</v>
      </c>
      <c r="C156" s="217"/>
      <c r="D156" s="217"/>
      <c r="E156" s="127" t="s">
        <v>481</v>
      </c>
      <c r="F156" s="128" t="s">
        <v>403</v>
      </c>
      <c r="G156" s="129">
        <v>4</v>
      </c>
      <c r="H156" s="127" t="s">
        <v>184</v>
      </c>
      <c r="I156" s="128" t="s">
        <v>482</v>
      </c>
      <c r="J156" s="127" t="s">
        <v>189</v>
      </c>
      <c r="K156" s="136">
        <v>1.19</v>
      </c>
      <c r="L156" s="137">
        <v>84</v>
      </c>
      <c r="M156" s="132">
        <v>100</v>
      </c>
      <c r="N156" s="133">
        <v>7760</v>
      </c>
      <c r="O156" s="133">
        <v>7760</v>
      </c>
      <c r="P156" s="134"/>
      <c r="Q156" s="159" t="s">
        <v>458</v>
      </c>
    </row>
    <row r="157" spans="1:17" ht="11.1" customHeight="1" outlineLevel="5">
      <c r="A157" s="126">
        <f t="shared" si="2"/>
        <v>127</v>
      </c>
      <c r="B157" s="217" t="s">
        <v>483</v>
      </c>
      <c r="C157" s="217"/>
      <c r="D157" s="217"/>
      <c r="E157" s="127" t="s">
        <v>484</v>
      </c>
      <c r="F157" s="128" t="s">
        <v>485</v>
      </c>
      <c r="G157" s="129">
        <v>4</v>
      </c>
      <c r="H157" s="127" t="s">
        <v>184</v>
      </c>
      <c r="I157" s="128" t="s">
        <v>486</v>
      </c>
      <c r="J157" s="127" t="s">
        <v>189</v>
      </c>
      <c r="K157" s="136">
        <v>1.19</v>
      </c>
      <c r="L157" s="137">
        <v>84</v>
      </c>
      <c r="M157" s="132">
        <v>100</v>
      </c>
      <c r="N157" s="133">
        <v>3989</v>
      </c>
      <c r="O157" s="133">
        <v>3989</v>
      </c>
      <c r="P157" s="134"/>
      <c r="Q157" s="159" t="s">
        <v>219</v>
      </c>
    </row>
    <row r="158" spans="1:17" ht="11.1" customHeight="1" outlineLevel="5">
      <c r="A158" s="126">
        <f t="shared" si="2"/>
        <v>128</v>
      </c>
      <c r="B158" s="217" t="s">
        <v>487</v>
      </c>
      <c r="C158" s="217"/>
      <c r="D158" s="217"/>
      <c r="E158" s="127" t="s">
        <v>488</v>
      </c>
      <c r="F158" s="128" t="s">
        <v>403</v>
      </c>
      <c r="G158" s="129">
        <v>4</v>
      </c>
      <c r="H158" s="127" t="s">
        <v>184</v>
      </c>
      <c r="I158" s="128" t="s">
        <v>352</v>
      </c>
      <c r="J158" s="127" t="s">
        <v>189</v>
      </c>
      <c r="K158" s="136">
        <v>1.19</v>
      </c>
      <c r="L158" s="137">
        <v>84</v>
      </c>
      <c r="M158" s="132">
        <v>100</v>
      </c>
      <c r="N158" s="133">
        <v>4400</v>
      </c>
      <c r="O158" s="133">
        <v>4400</v>
      </c>
      <c r="P158" s="134"/>
      <c r="Q158" s="159" t="s">
        <v>471</v>
      </c>
    </row>
    <row r="159" spans="1:17" ht="21.95" customHeight="1" outlineLevel="5">
      <c r="A159" s="126">
        <f t="shared" si="2"/>
        <v>129</v>
      </c>
      <c r="B159" s="217" t="s">
        <v>489</v>
      </c>
      <c r="C159" s="217"/>
      <c r="D159" s="217"/>
      <c r="E159" s="127" t="s">
        <v>490</v>
      </c>
      <c r="F159" s="128" t="s">
        <v>403</v>
      </c>
      <c r="G159" s="129">
        <v>4</v>
      </c>
      <c r="H159" s="127" t="s">
        <v>184</v>
      </c>
      <c r="I159" s="128" t="s">
        <v>352</v>
      </c>
      <c r="J159" s="127" t="s">
        <v>189</v>
      </c>
      <c r="K159" s="136">
        <v>1.19</v>
      </c>
      <c r="L159" s="137">
        <v>84</v>
      </c>
      <c r="M159" s="132">
        <v>100</v>
      </c>
      <c r="N159" s="133">
        <v>4100</v>
      </c>
      <c r="O159" s="133">
        <v>4100</v>
      </c>
      <c r="P159" s="134"/>
      <c r="Q159" s="159" t="s">
        <v>473</v>
      </c>
    </row>
    <row r="160" spans="1:17" ht="11.1" customHeight="1" outlineLevel="5">
      <c r="A160" s="126">
        <f t="shared" si="2"/>
        <v>130</v>
      </c>
      <c r="B160" s="217" t="s">
        <v>491</v>
      </c>
      <c r="C160" s="217"/>
      <c r="D160" s="217"/>
      <c r="E160" s="127" t="s">
        <v>492</v>
      </c>
      <c r="F160" s="128" t="s">
        <v>493</v>
      </c>
      <c r="G160" s="129">
        <v>4</v>
      </c>
      <c r="H160" s="127" t="s">
        <v>184</v>
      </c>
      <c r="I160" s="128" t="s">
        <v>352</v>
      </c>
      <c r="J160" s="127" t="s">
        <v>189</v>
      </c>
      <c r="K160" s="136">
        <v>1.19</v>
      </c>
      <c r="L160" s="137">
        <v>84</v>
      </c>
      <c r="M160" s="132">
        <v>100</v>
      </c>
      <c r="N160" s="133">
        <v>4000</v>
      </c>
      <c r="O160" s="133">
        <v>4000</v>
      </c>
      <c r="P160" s="134"/>
      <c r="Q160" s="159" t="s">
        <v>219</v>
      </c>
    </row>
    <row r="161" spans="1:17" ht="11.1" customHeight="1" outlineLevel="5">
      <c r="A161" s="126">
        <f t="shared" si="2"/>
        <v>131</v>
      </c>
      <c r="B161" s="217" t="s">
        <v>494</v>
      </c>
      <c r="C161" s="217"/>
      <c r="D161" s="217"/>
      <c r="E161" s="127" t="s">
        <v>495</v>
      </c>
      <c r="F161" s="128" t="s">
        <v>403</v>
      </c>
      <c r="G161" s="129">
        <v>4</v>
      </c>
      <c r="H161" s="127" t="s">
        <v>184</v>
      </c>
      <c r="I161" s="128" t="s">
        <v>496</v>
      </c>
      <c r="J161" s="127" t="s">
        <v>189</v>
      </c>
      <c r="K161" s="136">
        <v>1.19</v>
      </c>
      <c r="L161" s="137">
        <v>84</v>
      </c>
      <c r="M161" s="132">
        <v>100</v>
      </c>
      <c r="N161" s="133">
        <v>11600</v>
      </c>
      <c r="O161" s="133">
        <v>11600</v>
      </c>
      <c r="P161" s="134"/>
      <c r="Q161" s="159" t="s">
        <v>497</v>
      </c>
    </row>
    <row r="162" spans="1:17" ht="11.1" customHeight="1" outlineLevel="5">
      <c r="A162" s="126">
        <f t="shared" si="2"/>
        <v>132</v>
      </c>
      <c r="B162" s="217" t="s">
        <v>498</v>
      </c>
      <c r="C162" s="217"/>
      <c r="D162" s="217"/>
      <c r="E162" s="127" t="s">
        <v>499</v>
      </c>
      <c r="F162" s="128" t="s">
        <v>403</v>
      </c>
      <c r="G162" s="129">
        <v>4</v>
      </c>
      <c r="H162" s="127" t="s">
        <v>184</v>
      </c>
      <c r="I162" s="128" t="s">
        <v>500</v>
      </c>
      <c r="J162" s="127" t="s">
        <v>189</v>
      </c>
      <c r="K162" s="136">
        <v>1.19</v>
      </c>
      <c r="L162" s="137">
        <v>84</v>
      </c>
      <c r="M162" s="132">
        <v>100</v>
      </c>
      <c r="N162" s="133">
        <v>9137.0400000000009</v>
      </c>
      <c r="O162" s="133">
        <v>9137.0400000000009</v>
      </c>
      <c r="P162" s="134"/>
      <c r="Q162" s="159" t="s">
        <v>501</v>
      </c>
    </row>
    <row r="163" spans="1:17" ht="11.1" customHeight="1" outlineLevel="5">
      <c r="A163" s="126">
        <f t="shared" si="2"/>
        <v>133</v>
      </c>
      <c r="B163" s="217" t="s">
        <v>502</v>
      </c>
      <c r="C163" s="217"/>
      <c r="D163" s="217"/>
      <c r="E163" s="127" t="s">
        <v>503</v>
      </c>
      <c r="F163" s="128" t="s">
        <v>403</v>
      </c>
      <c r="G163" s="129">
        <v>4</v>
      </c>
      <c r="H163" s="127" t="s">
        <v>184</v>
      </c>
      <c r="I163" s="128" t="s">
        <v>504</v>
      </c>
      <c r="J163" s="127" t="s">
        <v>189</v>
      </c>
      <c r="K163" s="136">
        <v>1.19</v>
      </c>
      <c r="L163" s="137">
        <v>84</v>
      </c>
      <c r="M163" s="132">
        <v>100</v>
      </c>
      <c r="N163" s="133">
        <v>12500</v>
      </c>
      <c r="O163" s="133">
        <v>12500</v>
      </c>
      <c r="P163" s="134"/>
      <c r="Q163" s="159" t="s">
        <v>505</v>
      </c>
    </row>
    <row r="164" spans="1:17" ht="11.1" customHeight="1" outlineLevel="5">
      <c r="A164" s="126">
        <f t="shared" si="2"/>
        <v>134</v>
      </c>
      <c r="B164" s="217" t="s">
        <v>506</v>
      </c>
      <c r="C164" s="217"/>
      <c r="D164" s="217"/>
      <c r="E164" s="127" t="s">
        <v>507</v>
      </c>
      <c r="F164" s="128" t="s">
        <v>403</v>
      </c>
      <c r="G164" s="129">
        <v>4</v>
      </c>
      <c r="H164" s="127" t="s">
        <v>184</v>
      </c>
      <c r="I164" s="128" t="s">
        <v>508</v>
      </c>
      <c r="J164" s="127" t="s">
        <v>189</v>
      </c>
      <c r="K164" s="136">
        <v>1.19</v>
      </c>
      <c r="L164" s="137">
        <v>84</v>
      </c>
      <c r="M164" s="132">
        <v>100</v>
      </c>
      <c r="N164" s="133">
        <v>6500</v>
      </c>
      <c r="O164" s="133">
        <v>6500</v>
      </c>
      <c r="P164" s="134"/>
      <c r="Q164" s="159" t="s">
        <v>509</v>
      </c>
    </row>
    <row r="165" spans="1:17" ht="11.1" customHeight="1" outlineLevel="5">
      <c r="A165" s="126">
        <f t="shared" si="2"/>
        <v>135</v>
      </c>
      <c r="B165" s="217" t="s">
        <v>506</v>
      </c>
      <c r="C165" s="217"/>
      <c r="D165" s="217"/>
      <c r="E165" s="127" t="s">
        <v>510</v>
      </c>
      <c r="F165" s="128" t="s">
        <v>403</v>
      </c>
      <c r="G165" s="129">
        <v>4</v>
      </c>
      <c r="H165" s="127" t="s">
        <v>184</v>
      </c>
      <c r="I165" s="128" t="s">
        <v>508</v>
      </c>
      <c r="J165" s="127" t="s">
        <v>189</v>
      </c>
      <c r="K165" s="136">
        <v>1.19</v>
      </c>
      <c r="L165" s="137">
        <v>84</v>
      </c>
      <c r="M165" s="132">
        <v>100</v>
      </c>
      <c r="N165" s="133">
        <v>6500</v>
      </c>
      <c r="O165" s="133">
        <v>6500</v>
      </c>
      <c r="P165" s="134"/>
      <c r="Q165" s="159" t="s">
        <v>509</v>
      </c>
    </row>
    <row r="166" spans="1:17" ht="11.1" customHeight="1" outlineLevel="5">
      <c r="A166" s="126">
        <f t="shared" si="2"/>
        <v>136</v>
      </c>
      <c r="B166" s="217" t="s">
        <v>506</v>
      </c>
      <c r="C166" s="217"/>
      <c r="D166" s="217"/>
      <c r="E166" s="127" t="s">
        <v>511</v>
      </c>
      <c r="F166" s="128" t="s">
        <v>403</v>
      </c>
      <c r="G166" s="129">
        <v>4</v>
      </c>
      <c r="H166" s="127" t="s">
        <v>184</v>
      </c>
      <c r="I166" s="128" t="s">
        <v>508</v>
      </c>
      <c r="J166" s="127" t="s">
        <v>189</v>
      </c>
      <c r="K166" s="136">
        <v>1.19</v>
      </c>
      <c r="L166" s="137">
        <v>84</v>
      </c>
      <c r="M166" s="132">
        <v>100</v>
      </c>
      <c r="N166" s="133">
        <v>6500</v>
      </c>
      <c r="O166" s="133">
        <v>6500</v>
      </c>
      <c r="P166" s="134"/>
      <c r="Q166" s="159" t="s">
        <v>471</v>
      </c>
    </row>
    <row r="167" spans="1:17" ht="11.1" customHeight="1" outlineLevel="5">
      <c r="A167" s="126">
        <f t="shared" si="2"/>
        <v>137</v>
      </c>
      <c r="B167" s="217" t="s">
        <v>506</v>
      </c>
      <c r="C167" s="217"/>
      <c r="D167" s="217"/>
      <c r="E167" s="127" t="s">
        <v>512</v>
      </c>
      <c r="F167" s="128" t="s">
        <v>403</v>
      </c>
      <c r="G167" s="129">
        <v>4</v>
      </c>
      <c r="H167" s="127" t="s">
        <v>184</v>
      </c>
      <c r="I167" s="128" t="s">
        <v>508</v>
      </c>
      <c r="J167" s="127" t="s">
        <v>189</v>
      </c>
      <c r="K167" s="136">
        <v>1.19</v>
      </c>
      <c r="L167" s="137">
        <v>84</v>
      </c>
      <c r="M167" s="132">
        <v>100</v>
      </c>
      <c r="N167" s="133">
        <v>6500</v>
      </c>
      <c r="O167" s="133">
        <v>6500</v>
      </c>
      <c r="P167" s="134"/>
      <c r="Q167" s="159" t="s">
        <v>473</v>
      </c>
    </row>
    <row r="168" spans="1:17" ht="11.1" customHeight="1" outlineLevel="5">
      <c r="A168" s="126">
        <f t="shared" si="2"/>
        <v>138</v>
      </c>
      <c r="B168" s="217" t="s">
        <v>513</v>
      </c>
      <c r="C168" s="217"/>
      <c r="D168" s="217"/>
      <c r="E168" s="127" t="s">
        <v>514</v>
      </c>
      <c r="F168" s="128" t="s">
        <v>403</v>
      </c>
      <c r="G168" s="129">
        <v>4</v>
      </c>
      <c r="H168" s="127" t="s">
        <v>184</v>
      </c>
      <c r="I168" s="128" t="s">
        <v>515</v>
      </c>
      <c r="J168" s="127" t="s">
        <v>189</v>
      </c>
      <c r="K168" s="136">
        <v>1.19</v>
      </c>
      <c r="L168" s="137">
        <v>84</v>
      </c>
      <c r="M168" s="132">
        <v>100</v>
      </c>
      <c r="N168" s="133">
        <v>3450</v>
      </c>
      <c r="O168" s="133">
        <v>3450</v>
      </c>
      <c r="P168" s="134"/>
      <c r="Q168" s="159" t="s">
        <v>437</v>
      </c>
    </row>
    <row r="169" spans="1:17" ht="11.1" customHeight="1" outlineLevel="5">
      <c r="A169" s="126">
        <f t="shared" si="2"/>
        <v>139</v>
      </c>
      <c r="B169" s="217" t="s">
        <v>516</v>
      </c>
      <c r="C169" s="217"/>
      <c r="D169" s="217"/>
      <c r="E169" s="127" t="s">
        <v>517</v>
      </c>
      <c r="F169" s="128" t="s">
        <v>403</v>
      </c>
      <c r="G169" s="129">
        <v>4</v>
      </c>
      <c r="H169" s="127" t="s">
        <v>184</v>
      </c>
      <c r="I169" s="128" t="s">
        <v>518</v>
      </c>
      <c r="J169" s="127" t="s">
        <v>189</v>
      </c>
      <c r="K169" s="136">
        <v>1.19</v>
      </c>
      <c r="L169" s="137">
        <v>84</v>
      </c>
      <c r="M169" s="132">
        <v>100</v>
      </c>
      <c r="N169" s="133">
        <v>7370</v>
      </c>
      <c r="O169" s="133">
        <v>7370</v>
      </c>
      <c r="P169" s="134"/>
      <c r="Q169" s="159" t="s">
        <v>519</v>
      </c>
    </row>
    <row r="170" spans="1:17" ht="11.1" customHeight="1" outlineLevel="5">
      <c r="A170" s="126">
        <f t="shared" si="2"/>
        <v>140</v>
      </c>
      <c r="B170" s="217" t="s">
        <v>513</v>
      </c>
      <c r="C170" s="217"/>
      <c r="D170" s="217"/>
      <c r="E170" s="127" t="s">
        <v>520</v>
      </c>
      <c r="F170" s="128" t="s">
        <v>403</v>
      </c>
      <c r="G170" s="129">
        <v>4</v>
      </c>
      <c r="H170" s="127" t="s">
        <v>184</v>
      </c>
      <c r="I170" s="128" t="s">
        <v>515</v>
      </c>
      <c r="J170" s="127" t="s">
        <v>189</v>
      </c>
      <c r="K170" s="136">
        <v>1.19</v>
      </c>
      <c r="L170" s="137">
        <v>84</v>
      </c>
      <c r="M170" s="132">
        <v>100</v>
      </c>
      <c r="N170" s="133">
        <v>3450</v>
      </c>
      <c r="O170" s="133">
        <v>3450</v>
      </c>
      <c r="P170" s="134"/>
      <c r="Q170" s="159" t="s">
        <v>437</v>
      </c>
    </row>
    <row r="171" spans="1:17" ht="11.1" customHeight="1" outlineLevel="5">
      <c r="A171" s="126">
        <f t="shared" si="2"/>
        <v>141</v>
      </c>
      <c r="B171" s="217" t="s">
        <v>513</v>
      </c>
      <c r="C171" s="217"/>
      <c r="D171" s="217"/>
      <c r="E171" s="127" t="s">
        <v>521</v>
      </c>
      <c r="F171" s="128" t="s">
        <v>403</v>
      </c>
      <c r="G171" s="129">
        <v>4</v>
      </c>
      <c r="H171" s="127" t="s">
        <v>184</v>
      </c>
      <c r="I171" s="128" t="s">
        <v>515</v>
      </c>
      <c r="J171" s="127" t="s">
        <v>189</v>
      </c>
      <c r="K171" s="136">
        <v>1.19</v>
      </c>
      <c r="L171" s="137">
        <v>84</v>
      </c>
      <c r="M171" s="132">
        <v>100</v>
      </c>
      <c r="N171" s="133">
        <v>3450</v>
      </c>
      <c r="O171" s="133">
        <v>3450</v>
      </c>
      <c r="P171" s="134"/>
      <c r="Q171" s="159" t="s">
        <v>437</v>
      </c>
    </row>
    <row r="172" spans="1:17" ht="11.1" customHeight="1" outlineLevel="5">
      <c r="A172" s="126">
        <f t="shared" si="2"/>
        <v>142</v>
      </c>
      <c r="B172" s="217" t="s">
        <v>513</v>
      </c>
      <c r="C172" s="217"/>
      <c r="D172" s="217"/>
      <c r="E172" s="127" t="s">
        <v>522</v>
      </c>
      <c r="F172" s="128" t="s">
        <v>403</v>
      </c>
      <c r="G172" s="129">
        <v>4</v>
      </c>
      <c r="H172" s="127" t="s">
        <v>184</v>
      </c>
      <c r="I172" s="128" t="s">
        <v>515</v>
      </c>
      <c r="J172" s="127" t="s">
        <v>189</v>
      </c>
      <c r="K172" s="136">
        <v>1.19</v>
      </c>
      <c r="L172" s="137">
        <v>84</v>
      </c>
      <c r="M172" s="132">
        <v>100</v>
      </c>
      <c r="N172" s="133">
        <v>3450</v>
      </c>
      <c r="O172" s="133">
        <v>3450</v>
      </c>
      <c r="P172" s="134"/>
      <c r="Q172" s="159" t="s">
        <v>437</v>
      </c>
    </row>
    <row r="173" spans="1:17" ht="11.1" customHeight="1" outlineLevel="5">
      <c r="A173" s="126">
        <f t="shared" si="2"/>
        <v>143</v>
      </c>
      <c r="B173" s="217" t="s">
        <v>513</v>
      </c>
      <c r="C173" s="217"/>
      <c r="D173" s="217"/>
      <c r="E173" s="127" t="s">
        <v>523</v>
      </c>
      <c r="F173" s="128" t="s">
        <v>403</v>
      </c>
      <c r="G173" s="129">
        <v>4</v>
      </c>
      <c r="H173" s="127" t="s">
        <v>184</v>
      </c>
      <c r="I173" s="128" t="s">
        <v>515</v>
      </c>
      <c r="J173" s="127" t="s">
        <v>189</v>
      </c>
      <c r="K173" s="136">
        <v>1.19</v>
      </c>
      <c r="L173" s="137">
        <v>84</v>
      </c>
      <c r="M173" s="132">
        <v>100</v>
      </c>
      <c r="N173" s="133">
        <v>3450</v>
      </c>
      <c r="O173" s="133">
        <v>3450</v>
      </c>
      <c r="P173" s="134"/>
      <c r="Q173" s="159" t="s">
        <v>437</v>
      </c>
    </row>
    <row r="174" spans="1:17" ht="11.1" customHeight="1" outlineLevel="5">
      <c r="A174" s="126">
        <f t="shared" si="2"/>
        <v>144</v>
      </c>
      <c r="B174" s="217" t="s">
        <v>513</v>
      </c>
      <c r="C174" s="217"/>
      <c r="D174" s="217"/>
      <c r="E174" s="127" t="s">
        <v>524</v>
      </c>
      <c r="F174" s="128" t="s">
        <v>403</v>
      </c>
      <c r="G174" s="129">
        <v>4</v>
      </c>
      <c r="H174" s="127" t="s">
        <v>184</v>
      </c>
      <c r="I174" s="128" t="s">
        <v>515</v>
      </c>
      <c r="J174" s="127" t="s">
        <v>189</v>
      </c>
      <c r="K174" s="136">
        <v>1.19</v>
      </c>
      <c r="L174" s="137">
        <v>84</v>
      </c>
      <c r="M174" s="132">
        <v>100</v>
      </c>
      <c r="N174" s="133">
        <v>3450</v>
      </c>
      <c r="O174" s="133">
        <v>3450</v>
      </c>
      <c r="P174" s="134"/>
      <c r="Q174" s="159" t="s">
        <v>437</v>
      </c>
    </row>
    <row r="175" spans="1:17" ht="11.1" customHeight="1" outlineLevel="5">
      <c r="A175" s="126">
        <f t="shared" si="2"/>
        <v>145</v>
      </c>
      <c r="B175" s="217" t="s">
        <v>513</v>
      </c>
      <c r="C175" s="217"/>
      <c r="D175" s="217"/>
      <c r="E175" s="127" t="s">
        <v>525</v>
      </c>
      <c r="F175" s="128" t="s">
        <v>403</v>
      </c>
      <c r="G175" s="129">
        <v>4</v>
      </c>
      <c r="H175" s="127" t="s">
        <v>184</v>
      </c>
      <c r="I175" s="128" t="s">
        <v>515</v>
      </c>
      <c r="J175" s="127" t="s">
        <v>189</v>
      </c>
      <c r="K175" s="136">
        <v>1.19</v>
      </c>
      <c r="L175" s="137">
        <v>84</v>
      </c>
      <c r="M175" s="132">
        <v>100</v>
      </c>
      <c r="N175" s="133">
        <v>3450</v>
      </c>
      <c r="O175" s="133">
        <v>3450</v>
      </c>
      <c r="P175" s="134"/>
      <c r="Q175" s="159" t="s">
        <v>437</v>
      </c>
    </row>
    <row r="176" spans="1:17" ht="11.1" customHeight="1" outlineLevel="5">
      <c r="A176" s="126">
        <f t="shared" si="2"/>
        <v>146</v>
      </c>
      <c r="B176" s="217" t="s">
        <v>513</v>
      </c>
      <c r="C176" s="217"/>
      <c r="D176" s="217"/>
      <c r="E176" s="127" t="s">
        <v>526</v>
      </c>
      <c r="F176" s="128" t="s">
        <v>403</v>
      </c>
      <c r="G176" s="129">
        <v>4</v>
      </c>
      <c r="H176" s="127" t="s">
        <v>184</v>
      </c>
      <c r="I176" s="128" t="s">
        <v>515</v>
      </c>
      <c r="J176" s="127" t="s">
        <v>189</v>
      </c>
      <c r="K176" s="136">
        <v>1.19</v>
      </c>
      <c r="L176" s="137">
        <v>84</v>
      </c>
      <c r="M176" s="132">
        <v>100</v>
      </c>
      <c r="N176" s="133">
        <v>3450</v>
      </c>
      <c r="O176" s="133">
        <v>3450</v>
      </c>
      <c r="P176" s="134"/>
      <c r="Q176" s="159" t="s">
        <v>437</v>
      </c>
    </row>
    <row r="177" spans="1:17" ht="11.1" customHeight="1" outlineLevel="5">
      <c r="A177" s="126">
        <f t="shared" si="2"/>
        <v>147</v>
      </c>
      <c r="B177" s="217" t="s">
        <v>513</v>
      </c>
      <c r="C177" s="217"/>
      <c r="D177" s="217"/>
      <c r="E177" s="127" t="s">
        <v>527</v>
      </c>
      <c r="F177" s="128" t="s">
        <v>403</v>
      </c>
      <c r="G177" s="129">
        <v>4</v>
      </c>
      <c r="H177" s="127" t="s">
        <v>184</v>
      </c>
      <c r="I177" s="128" t="s">
        <v>515</v>
      </c>
      <c r="J177" s="127" t="s">
        <v>189</v>
      </c>
      <c r="K177" s="136">
        <v>1.19</v>
      </c>
      <c r="L177" s="137">
        <v>84</v>
      </c>
      <c r="M177" s="132">
        <v>100</v>
      </c>
      <c r="N177" s="133">
        <v>3450</v>
      </c>
      <c r="O177" s="133">
        <v>3450</v>
      </c>
      <c r="P177" s="134"/>
      <c r="Q177" s="159" t="s">
        <v>437</v>
      </c>
    </row>
    <row r="178" spans="1:17" ht="11.1" customHeight="1" outlineLevel="5">
      <c r="A178" s="126">
        <f t="shared" si="2"/>
        <v>148</v>
      </c>
      <c r="B178" s="217" t="s">
        <v>513</v>
      </c>
      <c r="C178" s="217"/>
      <c r="D178" s="217"/>
      <c r="E178" s="127" t="s">
        <v>528</v>
      </c>
      <c r="F178" s="128" t="s">
        <v>403</v>
      </c>
      <c r="G178" s="129">
        <v>4</v>
      </c>
      <c r="H178" s="127" t="s">
        <v>184</v>
      </c>
      <c r="I178" s="128" t="s">
        <v>515</v>
      </c>
      <c r="J178" s="127" t="s">
        <v>189</v>
      </c>
      <c r="K178" s="136">
        <v>1.19</v>
      </c>
      <c r="L178" s="137">
        <v>84</v>
      </c>
      <c r="M178" s="132">
        <v>100</v>
      </c>
      <c r="N178" s="133">
        <v>3450</v>
      </c>
      <c r="O178" s="133">
        <v>3450</v>
      </c>
      <c r="P178" s="134"/>
      <c r="Q178" s="159" t="s">
        <v>437</v>
      </c>
    </row>
    <row r="179" spans="1:17" ht="11.1" customHeight="1" outlineLevel="5">
      <c r="A179" s="126">
        <f t="shared" si="2"/>
        <v>149</v>
      </c>
      <c r="B179" s="217" t="s">
        <v>513</v>
      </c>
      <c r="C179" s="217"/>
      <c r="D179" s="217"/>
      <c r="E179" s="127" t="s">
        <v>529</v>
      </c>
      <c r="F179" s="128" t="s">
        <v>403</v>
      </c>
      <c r="G179" s="129">
        <v>4</v>
      </c>
      <c r="H179" s="127" t="s">
        <v>184</v>
      </c>
      <c r="I179" s="128" t="s">
        <v>515</v>
      </c>
      <c r="J179" s="127" t="s">
        <v>189</v>
      </c>
      <c r="K179" s="136">
        <v>1.19</v>
      </c>
      <c r="L179" s="137">
        <v>84</v>
      </c>
      <c r="M179" s="132">
        <v>100</v>
      </c>
      <c r="N179" s="133">
        <v>3450</v>
      </c>
      <c r="O179" s="133">
        <v>3450</v>
      </c>
      <c r="P179" s="134"/>
      <c r="Q179" s="159" t="s">
        <v>437</v>
      </c>
    </row>
    <row r="180" spans="1:17" ht="11.1" customHeight="1" outlineLevel="5">
      <c r="A180" s="126">
        <f t="shared" si="2"/>
        <v>150</v>
      </c>
      <c r="B180" s="217" t="s">
        <v>513</v>
      </c>
      <c r="C180" s="217"/>
      <c r="D180" s="217"/>
      <c r="E180" s="127" t="s">
        <v>530</v>
      </c>
      <c r="F180" s="128" t="s">
        <v>403</v>
      </c>
      <c r="G180" s="129">
        <v>4</v>
      </c>
      <c r="H180" s="127" t="s">
        <v>184</v>
      </c>
      <c r="I180" s="128" t="s">
        <v>515</v>
      </c>
      <c r="J180" s="127" t="s">
        <v>189</v>
      </c>
      <c r="K180" s="136">
        <v>1.19</v>
      </c>
      <c r="L180" s="137">
        <v>84</v>
      </c>
      <c r="M180" s="132">
        <v>100</v>
      </c>
      <c r="N180" s="133">
        <v>3450</v>
      </c>
      <c r="O180" s="133">
        <v>3450</v>
      </c>
      <c r="P180" s="134"/>
      <c r="Q180" s="159" t="s">
        <v>437</v>
      </c>
    </row>
    <row r="181" spans="1:17" ht="11.1" customHeight="1" outlineLevel="5">
      <c r="A181" s="126">
        <f t="shared" si="2"/>
        <v>151</v>
      </c>
      <c r="B181" s="217" t="s">
        <v>513</v>
      </c>
      <c r="C181" s="217"/>
      <c r="D181" s="217"/>
      <c r="E181" s="127" t="s">
        <v>531</v>
      </c>
      <c r="F181" s="128" t="s">
        <v>403</v>
      </c>
      <c r="G181" s="129">
        <v>4</v>
      </c>
      <c r="H181" s="127" t="s">
        <v>184</v>
      </c>
      <c r="I181" s="128" t="s">
        <v>515</v>
      </c>
      <c r="J181" s="127" t="s">
        <v>189</v>
      </c>
      <c r="K181" s="136">
        <v>1.19</v>
      </c>
      <c r="L181" s="137">
        <v>84</v>
      </c>
      <c r="M181" s="132">
        <v>100</v>
      </c>
      <c r="N181" s="133">
        <v>3450</v>
      </c>
      <c r="O181" s="133">
        <v>3450</v>
      </c>
      <c r="P181" s="134"/>
      <c r="Q181" s="159" t="s">
        <v>437</v>
      </c>
    </row>
    <row r="182" spans="1:17" ht="11.1" customHeight="1" outlineLevel="5">
      <c r="A182" s="126">
        <f t="shared" si="2"/>
        <v>152</v>
      </c>
      <c r="B182" s="217" t="s">
        <v>513</v>
      </c>
      <c r="C182" s="217"/>
      <c r="D182" s="217"/>
      <c r="E182" s="127" t="s">
        <v>532</v>
      </c>
      <c r="F182" s="128" t="s">
        <v>403</v>
      </c>
      <c r="G182" s="129">
        <v>4</v>
      </c>
      <c r="H182" s="127" t="s">
        <v>184</v>
      </c>
      <c r="I182" s="128" t="s">
        <v>515</v>
      </c>
      <c r="J182" s="127" t="s">
        <v>189</v>
      </c>
      <c r="K182" s="136">
        <v>1.19</v>
      </c>
      <c r="L182" s="137">
        <v>84</v>
      </c>
      <c r="M182" s="132">
        <v>100</v>
      </c>
      <c r="N182" s="133">
        <v>3450</v>
      </c>
      <c r="O182" s="133">
        <v>3450</v>
      </c>
      <c r="P182" s="134"/>
      <c r="Q182" s="159" t="s">
        <v>437</v>
      </c>
    </row>
    <row r="183" spans="1:17" ht="11.1" customHeight="1" outlineLevel="5">
      <c r="A183" s="126">
        <f t="shared" ref="A183:A188" si="3">A182+1</f>
        <v>153</v>
      </c>
      <c r="B183" s="217" t="s">
        <v>513</v>
      </c>
      <c r="C183" s="217"/>
      <c r="D183" s="217"/>
      <c r="E183" s="127" t="s">
        <v>533</v>
      </c>
      <c r="F183" s="128" t="s">
        <v>403</v>
      </c>
      <c r="G183" s="129">
        <v>4</v>
      </c>
      <c r="H183" s="127" t="s">
        <v>184</v>
      </c>
      <c r="I183" s="128" t="s">
        <v>515</v>
      </c>
      <c r="J183" s="127" t="s">
        <v>189</v>
      </c>
      <c r="K183" s="136">
        <v>1.19</v>
      </c>
      <c r="L183" s="137">
        <v>84</v>
      </c>
      <c r="M183" s="132">
        <v>100</v>
      </c>
      <c r="N183" s="133">
        <v>3450</v>
      </c>
      <c r="O183" s="133">
        <v>3450</v>
      </c>
      <c r="P183" s="134"/>
      <c r="Q183" s="159" t="s">
        <v>437</v>
      </c>
    </row>
    <row r="184" spans="1:17" ht="11.1" customHeight="1" outlineLevel="5">
      <c r="A184" s="126">
        <f t="shared" si="3"/>
        <v>154</v>
      </c>
      <c r="B184" s="217" t="s">
        <v>513</v>
      </c>
      <c r="C184" s="217"/>
      <c r="D184" s="217"/>
      <c r="E184" s="127" t="s">
        <v>534</v>
      </c>
      <c r="F184" s="128" t="s">
        <v>403</v>
      </c>
      <c r="G184" s="129">
        <v>4</v>
      </c>
      <c r="H184" s="127" t="s">
        <v>184</v>
      </c>
      <c r="I184" s="128" t="s">
        <v>515</v>
      </c>
      <c r="J184" s="127" t="s">
        <v>189</v>
      </c>
      <c r="K184" s="136">
        <v>1.19</v>
      </c>
      <c r="L184" s="137">
        <v>84</v>
      </c>
      <c r="M184" s="132">
        <v>100</v>
      </c>
      <c r="N184" s="133">
        <v>3450</v>
      </c>
      <c r="O184" s="133">
        <v>3450</v>
      </c>
      <c r="P184" s="134"/>
      <c r="Q184" s="159" t="s">
        <v>437</v>
      </c>
    </row>
    <row r="185" spans="1:17" ht="11.1" customHeight="1" outlineLevel="5">
      <c r="A185" s="126">
        <f t="shared" si="3"/>
        <v>155</v>
      </c>
      <c r="B185" s="217" t="s">
        <v>513</v>
      </c>
      <c r="C185" s="217"/>
      <c r="D185" s="217"/>
      <c r="E185" s="127" t="s">
        <v>535</v>
      </c>
      <c r="F185" s="128" t="s">
        <v>403</v>
      </c>
      <c r="G185" s="129">
        <v>4</v>
      </c>
      <c r="H185" s="127" t="s">
        <v>184</v>
      </c>
      <c r="I185" s="128" t="s">
        <v>515</v>
      </c>
      <c r="J185" s="127" t="s">
        <v>189</v>
      </c>
      <c r="K185" s="136">
        <v>1.19</v>
      </c>
      <c r="L185" s="137">
        <v>84</v>
      </c>
      <c r="M185" s="132">
        <v>100</v>
      </c>
      <c r="N185" s="133">
        <v>3450</v>
      </c>
      <c r="O185" s="133">
        <v>3450</v>
      </c>
      <c r="P185" s="134"/>
      <c r="Q185" s="159" t="s">
        <v>437</v>
      </c>
    </row>
    <row r="186" spans="1:17" ht="11.1" customHeight="1" outlineLevel="5">
      <c r="A186" s="126">
        <f t="shared" si="3"/>
        <v>156</v>
      </c>
      <c r="B186" s="217" t="s">
        <v>536</v>
      </c>
      <c r="C186" s="217"/>
      <c r="D186" s="217"/>
      <c r="E186" s="127" t="s">
        <v>537</v>
      </c>
      <c r="F186" s="128" t="s">
        <v>493</v>
      </c>
      <c r="G186" s="129">
        <v>4</v>
      </c>
      <c r="H186" s="127" t="s">
        <v>184</v>
      </c>
      <c r="I186" s="128" t="s">
        <v>352</v>
      </c>
      <c r="J186" s="127" t="s">
        <v>189</v>
      </c>
      <c r="K186" s="136">
        <v>1.19</v>
      </c>
      <c r="L186" s="137">
        <v>84</v>
      </c>
      <c r="M186" s="132">
        <v>100</v>
      </c>
      <c r="N186" s="133">
        <v>5600</v>
      </c>
      <c r="O186" s="133">
        <v>5600</v>
      </c>
      <c r="P186" s="134"/>
      <c r="Q186" s="159" t="s">
        <v>473</v>
      </c>
    </row>
    <row r="187" spans="1:17" ht="11.1" customHeight="1" outlineLevel="5">
      <c r="A187" s="126">
        <f t="shared" si="3"/>
        <v>157</v>
      </c>
      <c r="B187" s="217" t="s">
        <v>491</v>
      </c>
      <c r="C187" s="217"/>
      <c r="D187" s="217"/>
      <c r="E187" s="127" t="s">
        <v>538</v>
      </c>
      <c r="F187" s="128" t="s">
        <v>493</v>
      </c>
      <c r="G187" s="129">
        <v>4</v>
      </c>
      <c r="H187" s="127" t="s">
        <v>184</v>
      </c>
      <c r="I187" s="128" t="s">
        <v>352</v>
      </c>
      <c r="J187" s="127" t="s">
        <v>189</v>
      </c>
      <c r="K187" s="136">
        <v>1.19</v>
      </c>
      <c r="L187" s="137">
        <v>84</v>
      </c>
      <c r="M187" s="132">
        <v>100</v>
      </c>
      <c r="N187" s="133">
        <v>4000</v>
      </c>
      <c r="O187" s="133">
        <v>4000</v>
      </c>
      <c r="P187" s="134"/>
      <c r="Q187" s="159" t="s">
        <v>219</v>
      </c>
    </row>
    <row r="188" spans="1:17" ht="11.1" customHeight="1" outlineLevel="5">
      <c r="A188" s="126">
        <f t="shared" si="3"/>
        <v>158</v>
      </c>
      <c r="B188" s="217" t="s">
        <v>491</v>
      </c>
      <c r="C188" s="217"/>
      <c r="D188" s="217"/>
      <c r="E188" s="127" t="s">
        <v>539</v>
      </c>
      <c r="F188" s="128" t="s">
        <v>493</v>
      </c>
      <c r="G188" s="129">
        <v>4</v>
      </c>
      <c r="H188" s="127" t="s">
        <v>184</v>
      </c>
      <c r="I188" s="128" t="s">
        <v>352</v>
      </c>
      <c r="J188" s="127" t="s">
        <v>189</v>
      </c>
      <c r="K188" s="136">
        <v>1.19</v>
      </c>
      <c r="L188" s="137">
        <v>84</v>
      </c>
      <c r="M188" s="132">
        <v>100</v>
      </c>
      <c r="N188" s="133">
        <v>4000</v>
      </c>
      <c r="O188" s="133">
        <v>4000</v>
      </c>
      <c r="P188" s="134"/>
      <c r="Q188" s="159" t="s">
        <v>473</v>
      </c>
    </row>
    <row r="189" spans="1:17" ht="12.95" customHeight="1" thickBot="1">
      <c r="A189" s="225" t="s">
        <v>540</v>
      </c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161">
        <f>2393090.91-6500</f>
        <v>2386590.91</v>
      </c>
      <c r="O189" s="161">
        <f>2198883.88-6500</f>
        <v>2192383.88</v>
      </c>
      <c r="P189" s="162">
        <v>194207.03</v>
      </c>
    </row>
  </sheetData>
  <mergeCells count="186">
    <mergeCell ref="B188:D188"/>
    <mergeCell ref="A189:M189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A116:M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A115:M115"/>
    <mergeCell ref="A104:M104"/>
    <mergeCell ref="A105:M105"/>
    <mergeCell ref="A106:M106"/>
    <mergeCell ref="A107:M107"/>
    <mergeCell ref="A108:M108"/>
    <mergeCell ref="B109:D109"/>
    <mergeCell ref="B98:D98"/>
    <mergeCell ref="B99:D99"/>
    <mergeCell ref="B100:D100"/>
    <mergeCell ref="A101:M101"/>
    <mergeCell ref="A102:M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A20:M20"/>
    <mergeCell ref="A21:M21"/>
    <mergeCell ref="B22:D22"/>
    <mergeCell ref="B23:D23"/>
    <mergeCell ref="B24:D24"/>
    <mergeCell ref="B25:D25"/>
    <mergeCell ref="A15:A16"/>
    <mergeCell ref="B15:D16"/>
    <mergeCell ref="E15:E16"/>
    <mergeCell ref="A17:M17"/>
    <mergeCell ref="A18:M18"/>
    <mergeCell ref="A19:M19"/>
    <mergeCell ref="A2:P2"/>
    <mergeCell ref="A3:G3"/>
    <mergeCell ref="A10:M10"/>
    <mergeCell ref="N10:N16"/>
    <mergeCell ref="O10:O16"/>
    <mergeCell ref="P10:P16"/>
    <mergeCell ref="A11:M11"/>
    <mergeCell ref="A12:M12"/>
    <mergeCell ref="A13:M13"/>
    <mergeCell ref="A14:M14"/>
  </mergeCells>
  <pageMargins left="1.1023622047244095" right="0.11811023622047245" top="0.74803149606299213" bottom="0.55118110236220474" header="0.31496062992125984" footer="0.31496062992125984"/>
  <pageSetup paperSize="9" scale="68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Пром.Лик.баланс</vt:lpstr>
      <vt:lpstr>Сведения о составе имущества</vt:lpstr>
      <vt:lpstr>Пром.Лик.баланс!Область_печати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Совет1</cp:lastModifiedBy>
  <cp:lastPrinted>2018-08-02T10:56:17Z</cp:lastPrinted>
  <dcterms:modified xsi:type="dcterms:W3CDTF">2018-08-02T10:56:48Z</dcterms:modified>
</cp:coreProperties>
</file>